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Ambiente\"/>
    </mc:Choice>
  </mc:AlternateContent>
  <bookViews>
    <workbookView xWindow="0" yWindow="0" windowWidth="20460" windowHeight="6990" firstSheet="1" activeTab="3"/>
  </bookViews>
  <sheets>
    <sheet name="Quant_ Autonomia Fisica" sheetId="1" r:id="rId1"/>
    <sheet name="Quant_ Autonomia Económica" sheetId="2" r:id="rId2"/>
    <sheet name="Quant_Auto_tomada de decisão" sheetId="3" r:id="rId3"/>
    <sheet name="Quant_Auto_Demografia" sheetId="4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91" i="2" l="1"/>
  <c r="H123" i="2"/>
  <c r="H100" i="2"/>
  <c r="H81" i="2"/>
  <c r="H82" i="2"/>
  <c r="H83" i="2"/>
  <c r="H84" i="2"/>
  <c r="H85" i="2"/>
  <c r="H80" i="2"/>
  <c r="H86" i="2"/>
  <c r="H66" i="2"/>
  <c r="H65" i="2"/>
  <c r="H61" i="2"/>
  <c r="H62" i="2"/>
  <c r="H60" i="2"/>
  <c r="H57" i="2"/>
  <c r="H56" i="2"/>
  <c r="H55" i="2"/>
  <c r="H54" i="2"/>
  <c r="H31" i="3"/>
  <c r="H30" i="3"/>
  <c r="H101" i="2" l="1"/>
  <c r="H58" i="2"/>
  <c r="H20" i="2"/>
  <c r="H21" i="2"/>
  <c r="H22" i="2"/>
  <c r="H23" i="2"/>
  <c r="H24" i="2"/>
  <c r="H25" i="2"/>
  <c r="H26" i="2"/>
  <c r="H27" i="2"/>
  <c r="H28" i="2"/>
  <c r="H29" i="2"/>
  <c r="H19" i="2"/>
  <c r="H184" i="2"/>
  <c r="H180" i="2"/>
  <c r="H181" i="2"/>
  <c r="H182" i="2"/>
  <c r="H183" i="2"/>
  <c r="H179" i="2"/>
  <c r="H176" i="2"/>
  <c r="H177" i="2"/>
  <c r="H175" i="2"/>
  <c r="H30" i="4"/>
  <c r="H29" i="4"/>
  <c r="G28" i="4"/>
  <c r="F28" i="4"/>
  <c r="E28" i="4"/>
  <c r="H26" i="4"/>
  <c r="E26" i="4"/>
  <c r="H25" i="4"/>
  <c r="H24" i="4"/>
  <c r="H23" i="4"/>
  <c r="H22" i="4"/>
  <c r="E22" i="4"/>
  <c r="H21" i="4"/>
  <c r="E21" i="4"/>
  <c r="H20" i="4"/>
  <c r="E20" i="4"/>
  <c r="H18" i="4"/>
  <c r="H17" i="4"/>
  <c r="H16" i="4"/>
  <c r="E16" i="4"/>
  <c r="H15" i="4"/>
  <c r="E15" i="4"/>
  <c r="H14" i="4"/>
  <c r="H13" i="4"/>
  <c r="E13" i="4"/>
  <c r="H12" i="4"/>
  <c r="E12" i="4"/>
  <c r="H11" i="4"/>
  <c r="E11" i="4"/>
  <c r="H10" i="4"/>
  <c r="E10" i="4"/>
  <c r="H8" i="4"/>
  <c r="E8" i="4"/>
  <c r="H7" i="4"/>
  <c r="H6" i="4"/>
  <c r="H5" i="4"/>
  <c r="H23" i="3"/>
  <c r="E23" i="3"/>
  <c r="H28" i="4" l="1"/>
  <c r="H20" i="3"/>
  <c r="E20" i="3"/>
  <c r="H15" i="3"/>
  <c r="H14" i="3"/>
  <c r="H13" i="3"/>
  <c r="E13" i="3"/>
  <c r="H12" i="3"/>
  <c r="E12" i="3"/>
  <c r="H11" i="3"/>
  <c r="H10" i="3"/>
  <c r="H8" i="3"/>
  <c r="H7" i="3"/>
  <c r="H6" i="3"/>
  <c r="H5" i="3"/>
  <c r="H72" i="2"/>
  <c r="H75" i="2"/>
  <c r="H76" i="2"/>
  <c r="H77" i="2"/>
  <c r="H78" i="2"/>
  <c r="H74" i="2"/>
  <c r="E75" i="2"/>
  <c r="E76" i="2"/>
  <c r="E77" i="2"/>
  <c r="E78" i="2"/>
  <c r="E74" i="2"/>
  <c r="H199" i="2" l="1"/>
  <c r="H198" i="2"/>
  <c r="H197" i="2"/>
  <c r="H196" i="2"/>
  <c r="H194" i="2"/>
  <c r="E194" i="2"/>
  <c r="H193" i="2"/>
  <c r="E193" i="2"/>
  <c r="H192" i="2"/>
  <c r="E192" i="2"/>
  <c r="H173" i="2"/>
  <c r="H172" i="2"/>
  <c r="H171" i="2"/>
  <c r="H170" i="2"/>
  <c r="H169" i="2"/>
  <c r="H167" i="2"/>
  <c r="H166" i="2"/>
  <c r="H165" i="2"/>
  <c r="H164" i="2"/>
  <c r="H163" i="2"/>
  <c r="H162" i="2"/>
  <c r="H160" i="2"/>
  <c r="H159" i="2"/>
  <c r="H158" i="2"/>
  <c r="H157" i="2"/>
  <c r="H156" i="2"/>
  <c r="H155" i="2"/>
  <c r="H152" i="2"/>
  <c r="H151" i="2"/>
  <c r="H150" i="2"/>
  <c r="H149" i="2"/>
  <c r="H148" i="2"/>
  <c r="H146" i="2"/>
  <c r="H145" i="2"/>
  <c r="H144" i="2"/>
  <c r="H143" i="2"/>
  <c r="H142" i="2"/>
  <c r="H141" i="2"/>
  <c r="H140" i="2"/>
  <c r="H138" i="2"/>
  <c r="H137" i="2"/>
  <c r="H136" i="2"/>
  <c r="H135" i="2"/>
  <c r="H134" i="2"/>
  <c r="H133" i="2"/>
  <c r="H132" i="2"/>
  <c r="H130" i="2"/>
  <c r="H129" i="2"/>
  <c r="H128" i="2"/>
  <c r="H127" i="2"/>
  <c r="H126" i="2"/>
  <c r="H124" i="2"/>
  <c r="H119" i="2"/>
  <c r="H114" i="2"/>
  <c r="H111" i="2"/>
  <c r="H107" i="2"/>
  <c r="H63" i="2"/>
  <c r="E63" i="2"/>
  <c r="H52" i="2"/>
  <c r="E52" i="2"/>
  <c r="H51" i="2"/>
  <c r="H50" i="2"/>
  <c r="H49" i="2"/>
  <c r="H48" i="2"/>
  <c r="H47" i="2"/>
  <c r="H46" i="2"/>
  <c r="H45" i="2"/>
  <c r="H44" i="2"/>
  <c r="H43" i="2"/>
  <c r="H42" i="2"/>
  <c r="H41" i="2"/>
  <c r="H40" i="2"/>
  <c r="H39" i="2"/>
  <c r="H38" i="2"/>
  <c r="H37" i="2"/>
  <c r="H36" i="2"/>
  <c r="H35" i="2"/>
  <c r="H34" i="2"/>
  <c r="H33" i="2"/>
  <c r="H32" i="2"/>
  <c r="H31" i="2"/>
  <c r="H17" i="2"/>
  <c r="H16" i="2"/>
  <c r="H15" i="2"/>
  <c r="H14" i="2"/>
  <c r="H13" i="2"/>
  <c r="H12" i="2"/>
  <c r="H11" i="2"/>
  <c r="H10" i="2"/>
  <c r="H9" i="2"/>
  <c r="H8" i="2"/>
  <c r="H7" i="2"/>
  <c r="H6" i="2"/>
  <c r="H82" i="1" l="1"/>
  <c r="E82" i="1" l="1"/>
  <c r="E84" i="1"/>
  <c r="H91" i="1" l="1"/>
  <c r="H90" i="1"/>
  <c r="H89" i="1"/>
  <c r="H88" i="1"/>
  <c r="H87" i="1"/>
  <c r="H86" i="1"/>
  <c r="H85" i="1"/>
  <c r="H84" i="1"/>
  <c r="H5" i="1"/>
</calcChain>
</file>

<file path=xl/comments1.xml><?xml version="1.0" encoding="utf-8"?>
<comments xmlns="http://schemas.openxmlformats.org/spreadsheetml/2006/main">
  <authors>
    <author>Damaris Rosabal</author>
  </authors>
  <commentList>
    <comment ref="D3" authorId="0" shapeId="0">
      <text>
        <r>
          <rPr>
            <b/>
            <sz val="9"/>
            <color indexed="81"/>
            <rFont val="Tahoma"/>
            <family val="2"/>
          </rPr>
          <t>Damaris Rosabal:</t>
        </r>
        <r>
          <rPr>
            <sz val="9"/>
            <color indexed="81"/>
            <rFont val="Tahoma"/>
            <family val="2"/>
          </rPr>
          <t xml:space="preserve">
#REF - Marco Conceitual de Origem: Ver Legenda_Anexo 1</t>
        </r>
      </text>
    </comment>
  </commentList>
</comments>
</file>

<file path=xl/comments2.xml><?xml version="1.0" encoding="utf-8"?>
<comments xmlns="http://schemas.openxmlformats.org/spreadsheetml/2006/main">
  <authors>
    <author>Damaris Rosabal</author>
  </authors>
  <commentList>
    <comment ref="D3" authorId="0" shapeId="0">
      <text>
        <r>
          <rPr>
            <b/>
            <sz val="9"/>
            <color indexed="81"/>
            <rFont val="Tahoma"/>
            <family val="2"/>
          </rPr>
          <t>Damaris Rosabal:</t>
        </r>
        <r>
          <rPr>
            <sz val="9"/>
            <color indexed="81"/>
            <rFont val="Tahoma"/>
            <family val="2"/>
          </rPr>
          <t xml:space="preserve">
#REF - Marco Conceitual de Origem: Ver Legenda_Anexo 1</t>
        </r>
      </text>
    </comment>
  </commentList>
</comments>
</file>

<file path=xl/comments3.xml><?xml version="1.0" encoding="utf-8"?>
<comments xmlns="http://schemas.openxmlformats.org/spreadsheetml/2006/main">
  <authors>
    <author>Damaris Rosabal</author>
  </authors>
  <commentList>
    <comment ref="D3" authorId="0" shapeId="0">
      <text>
        <r>
          <rPr>
            <b/>
            <sz val="9"/>
            <color indexed="81"/>
            <rFont val="Tahoma"/>
            <family val="2"/>
          </rPr>
          <t>Damaris Rosabal:</t>
        </r>
        <r>
          <rPr>
            <sz val="9"/>
            <color indexed="81"/>
            <rFont val="Tahoma"/>
            <family val="2"/>
          </rPr>
          <t xml:space="preserve">
#REF - Marco Conceitual de Origem: Ver Legenda_Anexo 1</t>
        </r>
      </text>
    </comment>
  </commentList>
</comments>
</file>

<file path=xl/comments4.xml><?xml version="1.0" encoding="utf-8"?>
<comments xmlns="http://schemas.openxmlformats.org/spreadsheetml/2006/main">
  <authors>
    <author>Damaris Rosabal</author>
  </authors>
  <commentList>
    <comment ref="D3" authorId="0" shapeId="0">
      <text>
        <r>
          <rPr>
            <b/>
            <sz val="9"/>
            <color indexed="81"/>
            <rFont val="Tahoma"/>
            <family val="2"/>
          </rPr>
          <t>Damaris Rosabal:</t>
        </r>
        <r>
          <rPr>
            <sz val="9"/>
            <color indexed="81"/>
            <rFont val="Tahoma"/>
            <family val="2"/>
          </rPr>
          <t xml:space="preserve">
#REF - Marco Conceitual de Origem: Ver Legenda_Anexo 1</t>
        </r>
      </text>
    </comment>
  </commentList>
</comments>
</file>

<file path=xl/sharedStrings.xml><?xml version="1.0" encoding="utf-8"?>
<sst xmlns="http://schemas.openxmlformats.org/spreadsheetml/2006/main" count="674" uniqueCount="392">
  <si>
    <t>Nº</t>
  </si>
  <si>
    <t>Indicadores</t>
  </si>
  <si>
    <t>#REF</t>
  </si>
  <si>
    <t>ICF</t>
  </si>
  <si>
    <t>Data</t>
  </si>
  <si>
    <t>Fonte</t>
  </si>
  <si>
    <t>Total</t>
  </si>
  <si>
    <t>Feminino</t>
  </si>
  <si>
    <t>Masculino</t>
  </si>
  <si>
    <t>Número de ocorrencias de VBG</t>
  </si>
  <si>
    <t>#OG_CV7</t>
  </si>
  <si>
    <t>Policia Nacional</t>
  </si>
  <si>
    <t>Número de processos de VBG (Entrados e transitados)</t>
  </si>
  <si>
    <t>#OG_CV8</t>
  </si>
  <si>
    <t>Ano judicial   2015 - 2016</t>
  </si>
  <si>
    <t>Procuradoria Geral da República</t>
  </si>
  <si>
    <t>Proporção de processos de VBG no total de processos crimes</t>
  </si>
  <si>
    <t>#OG_CV9</t>
  </si>
  <si>
    <t>#OG_CV10</t>
  </si>
  <si>
    <t>Número de ocorrências de agressão sexual</t>
  </si>
  <si>
    <t>#OG_CV11</t>
  </si>
  <si>
    <t>Proporção de processos julgados de violência sexual, no total de processos crimes</t>
  </si>
  <si>
    <t>#OG_CV12</t>
  </si>
  <si>
    <t>ND</t>
  </si>
  <si>
    <t>Nº de homicídios de mulheres por parceiro ou ex-parceiro íntimo</t>
  </si>
  <si>
    <t>#OG_CV13</t>
  </si>
  <si>
    <t>Percentagem de mulheres (15-49 anos) que declararam sempre ter sido vitimas de violência física quer pelo marido, quer por outras pessoas desde os 15 anos de idade</t>
  </si>
  <si>
    <t>15-19 anos</t>
  </si>
  <si>
    <t>#OG_CV15</t>
  </si>
  <si>
    <t>NA</t>
  </si>
  <si>
    <t>20-29 anos</t>
  </si>
  <si>
    <t>30-39 anos</t>
  </si>
  <si>
    <t>40-49 anos</t>
  </si>
  <si>
    <t xml:space="preserve">Percentagem de mulheres que declararam ter sido vítima de violência física, quer pelo marido, quer por outras pessoas desde os 15 anos de idade, nos últimos 12 meses </t>
  </si>
  <si>
    <t>#OG_CV16</t>
  </si>
  <si>
    <t>Percentagem de mulheres actualmente casadas ou  em ruptura de união, que já sofreram violência fisica emocional ou sexual, exercida pelo pelo marido/companheiro actual ou precedente</t>
  </si>
  <si>
    <t>Violência emocional/física ou sexual</t>
  </si>
  <si>
    <t>#OG_CV17</t>
  </si>
  <si>
    <t>Violência física</t>
  </si>
  <si>
    <t>#OG_CV18</t>
  </si>
  <si>
    <t>Violência emocional</t>
  </si>
  <si>
    <t>#OG_CV19</t>
  </si>
  <si>
    <t>Violência sexual</t>
  </si>
  <si>
    <t>#OG_CV20</t>
  </si>
  <si>
    <t xml:space="preserve">Percentagem de mulheres actualmente casadas/unidas que declararam ter sofrido violência física ou sexual exercida pelo marido/companheiro por número de vezes que foi cometida nos últimos 12 mesas </t>
  </si>
  <si>
    <t xml:space="preserve">Nunca </t>
  </si>
  <si>
    <t>*</t>
  </si>
  <si>
    <t xml:space="preserve">Uma ou duas vezes </t>
  </si>
  <si>
    <t>Três a cinco vezes</t>
  </si>
  <si>
    <t>Mais de cinco vezes</t>
  </si>
  <si>
    <t>Não sabe ou não respondeu</t>
  </si>
  <si>
    <t xml:space="preserve">Taxa de mutilação genital feminina e outras práticas tradicionais nocivas </t>
  </si>
  <si>
    <t>#OG_CV32</t>
  </si>
  <si>
    <t>#ODS6</t>
  </si>
  <si>
    <t>Percentagem de pessoas que pensam que nunca é justificavel que um homem bata na sua  mulher</t>
  </si>
  <si>
    <t>#OG_CV33</t>
  </si>
  <si>
    <t>Percentagem de pessoas que acham que existe razões para recusar em ter relações sexuais com o seu esposo(a) ou companheiro(a) sob  quaisquer circunstância</t>
  </si>
  <si>
    <t>#OG_CV35</t>
  </si>
  <si>
    <t>Proporção da população que se sente segura quando caminha sozinha no seu bairro durante o dia</t>
  </si>
  <si>
    <t>#OG_CV36</t>
  </si>
  <si>
    <t xml:space="preserve">Proporção da população que se sente segura quando caminha sozinha no seu bairro durante a noite </t>
  </si>
  <si>
    <t>#OG_CV37</t>
  </si>
  <si>
    <t>Proporção da população que se sente segura quando fica sozinha na sua casa durante o dia</t>
  </si>
  <si>
    <t>#OG_CV38</t>
  </si>
  <si>
    <t>Proporção da população que se sente segura quando fica sozinha na sua casa durante a noite</t>
  </si>
  <si>
    <t>#OG_CV39</t>
  </si>
  <si>
    <t>Proporção da população que se sente segura espera ou anda de transporte público durante o dia</t>
  </si>
  <si>
    <t>#OG_CV40</t>
  </si>
  <si>
    <t>Proporção da população que se sente segura no seu local de trabalho</t>
  </si>
  <si>
    <t>#OG_CV42</t>
  </si>
  <si>
    <t>Proporção da população que sente receio em ser vítima de um crime</t>
  </si>
  <si>
    <t>* Efectivo não ponderado inferior a 25 casos</t>
  </si>
  <si>
    <t>ND- Não Declarado</t>
  </si>
  <si>
    <t xml:space="preserve">Indicadores Auxiliares: Autonomia Física </t>
  </si>
  <si>
    <t xml:space="preserve">Número de processos de VBG resolvidos </t>
  </si>
  <si>
    <t>INE, IMC-2013- Módulo Governaça Paz e Segurança (SHaSA-GPS)</t>
  </si>
  <si>
    <t>Dados de dase                                    (Total e Desagregados por sexo)</t>
  </si>
  <si>
    <t>INE- Inquérito Demográfico e de Saúde Reprodutiva (IDRS -II) 2005</t>
  </si>
  <si>
    <t>#OG_CV43</t>
  </si>
  <si>
    <t>#OG_CV21</t>
  </si>
  <si>
    <t>#OG_CV22</t>
  </si>
  <si>
    <t>#OG_CV23</t>
  </si>
  <si>
    <t>#OG_CV24</t>
  </si>
  <si>
    <t>Percentagem de meninas e mulheres com idade entre 15 e 19 que forma submetidas a Mutilação Genital Feminina (MGF)</t>
  </si>
  <si>
    <r>
      <t>Percentagem de pessoas que se uniram pela primeira vez, antes dos 18 anos com idade compreendida entre os</t>
    </r>
    <r>
      <rPr>
        <sz val="10"/>
        <color theme="1"/>
        <rFont val="Source Sans Pro Light"/>
        <family val="2"/>
      </rPr>
      <t xml:space="preserve"> 20 a 24 anos </t>
    </r>
  </si>
  <si>
    <t>Indicadores_Auxiliares: Autonomia_Económica_OG_CV_ EMPODERAMENTO ECONÓMICO</t>
  </si>
  <si>
    <t>Dados de dase 
(Total e Desagregados por sexo)</t>
  </si>
  <si>
    <t xml:space="preserve">Taxa de actividade da população dos 15-65 ou + anos </t>
  </si>
  <si>
    <t>15 - 19 anos</t>
  </si>
  <si>
    <t>INE, IMC 2015, Estatisticas do Emprego e do Mercado de Trabalho</t>
  </si>
  <si>
    <t>20 - 24 anos</t>
  </si>
  <si>
    <t>25 - 29 anos</t>
  </si>
  <si>
    <t>30 - 34 anos</t>
  </si>
  <si>
    <t>35-39 anos</t>
  </si>
  <si>
    <t>40-44 anos</t>
  </si>
  <si>
    <t>45-49 anos</t>
  </si>
  <si>
    <t>50-54 anos</t>
  </si>
  <si>
    <t>55 - 59 anos</t>
  </si>
  <si>
    <t>60-64 anos</t>
  </si>
  <si>
    <t>65+ anos</t>
  </si>
  <si>
    <t>20-24 anos</t>
  </si>
  <si>
    <t>25-29 anos</t>
  </si>
  <si>
    <t>30-34 anos</t>
  </si>
  <si>
    <t>Estrutura dos empregos (%) por ramo de actividade</t>
  </si>
  <si>
    <t>Agricultura, Produção Animal, Caça, Floresta e Pesca</t>
  </si>
  <si>
    <t>INE - Anuário CV 2015</t>
  </si>
  <si>
    <t>Industria Extrativas</t>
  </si>
  <si>
    <t>Industria Transformadora</t>
  </si>
  <si>
    <t>Electrecidade, Gás, Vapor, Água quente e fria e ar frio</t>
  </si>
  <si>
    <t>Captação, Tratamento e Distribuição de Água, Saneamento, Gestão dos resíduos e despoluição</t>
  </si>
  <si>
    <t>Construção</t>
  </si>
  <si>
    <t>Comércio, Reparação de Automóveis e Motociclos</t>
  </si>
  <si>
    <t>Transporte e Armazenagem</t>
  </si>
  <si>
    <t>Alojamento e Restauração</t>
  </si>
  <si>
    <t>Activades de Informação e  Comunicação</t>
  </si>
  <si>
    <t>Actividades Financeiras e Seguros</t>
  </si>
  <si>
    <t>Actividades Imobiliárias</t>
  </si>
  <si>
    <t xml:space="preserve">Actividades de Consultoria Científicas e Técnicas </t>
  </si>
  <si>
    <t>Actividades Administrativas e dos Serviços de Apoio</t>
  </si>
  <si>
    <t xml:space="preserve">Administração Pública e Defesa Segurança Social </t>
  </si>
  <si>
    <t xml:space="preserve">Educação </t>
  </si>
  <si>
    <t xml:space="preserve">Saúde Humana e Acção Social </t>
  </si>
  <si>
    <t>Actividades Artisticas, Desportivas e Recreativas</t>
  </si>
  <si>
    <t>Outras Actividades e Serviços</t>
  </si>
  <si>
    <t>Famílias Empregadores de Domésticos</t>
  </si>
  <si>
    <t>Organismos internacionais e ONG'S</t>
  </si>
  <si>
    <t>Percentagem da população empregada por sectores de actividade</t>
  </si>
  <si>
    <t>Primário</t>
  </si>
  <si>
    <t>Secundário</t>
  </si>
  <si>
    <t>Terciário</t>
  </si>
  <si>
    <t xml:space="preserve">Proporção da população assalariada no sector não agrícola </t>
  </si>
  <si>
    <t xml:space="preserve">Taxa de emprego das pessoas de 25 a 49 anos que vivem no agregado familiar </t>
  </si>
  <si>
    <t>Com um filho menor de 3 anos</t>
  </si>
  <si>
    <t>Sem filhos</t>
  </si>
  <si>
    <t>Proporção da população em empregos  vulneraveis</t>
  </si>
  <si>
    <t>Percentagem de trabalhadores com salário mínimo</t>
  </si>
  <si>
    <t>Taxa de desemprego da população dos 15-64 anos por grupos etários</t>
  </si>
  <si>
    <t>15-24 anos</t>
  </si>
  <si>
    <t>25-34 anos</t>
  </si>
  <si>
    <t>65 e + anos</t>
  </si>
  <si>
    <t>INE, IV Recenseamento Empresarial- 2012</t>
  </si>
  <si>
    <t>Rendimento médio mensal proveniente da ocupação principal</t>
  </si>
  <si>
    <t>Proporção da população que vivem do seu próprio rendimento, por grupo etário</t>
  </si>
  <si>
    <t xml:space="preserve"> 15-19 anos</t>
  </si>
  <si>
    <t xml:space="preserve"> 20-24 anos</t>
  </si>
  <si>
    <t xml:space="preserve"> 24-29 anos</t>
  </si>
  <si>
    <t xml:space="preserve"> 30-34 anos</t>
  </si>
  <si>
    <t xml:space="preserve"> 40-44 anos</t>
  </si>
  <si>
    <t xml:space="preserve"> 50-54 anos</t>
  </si>
  <si>
    <t xml:space="preserve"> 55-59 anos</t>
  </si>
  <si>
    <t xml:space="preserve"> 60 + </t>
  </si>
  <si>
    <t>Percentagem de agregados familiares que utilizam lenha ou carvão para cozinhar segundo o representante</t>
  </si>
  <si>
    <t xml:space="preserve"> Urbano</t>
  </si>
  <si>
    <t xml:space="preserve"> Rural</t>
  </si>
  <si>
    <t>Percentagem de agregados familiares  com acesso a electrecidade segundo o representante</t>
  </si>
  <si>
    <t>Percentagem dos agregados familiares segundo a ligação do alojamento á rede pública de distribuição de água e por sexo do representante</t>
  </si>
  <si>
    <t>Distribuição percentual de agregados familiares que utiliza fontes de água potável melhoradas, segundo o sexo do representante</t>
  </si>
  <si>
    <t>Rádio</t>
  </si>
  <si>
    <t xml:space="preserve">Televisão </t>
  </si>
  <si>
    <t>Internet</t>
  </si>
  <si>
    <t>Divisão sexual do trabalho</t>
  </si>
  <si>
    <t>Distribuição da carga global de trabalho (remunerado e não remunerado) da população de 10 anos ou mais</t>
  </si>
  <si>
    <t>INE- IMC2012- Relatório do módulo Uso do tempo e trabalho não remunerado em Cabo Verde</t>
  </si>
  <si>
    <t>Tempo médio semanal (h:m) de trabalho não remunerado (TNR)segundo as suas componentes</t>
  </si>
  <si>
    <t>Trabalho doméstico não remunerado no próprio agregado familiar</t>
  </si>
  <si>
    <t>49:35</t>
  </si>
  <si>
    <t>59:40</t>
  </si>
  <si>
    <t>36:02</t>
  </si>
  <si>
    <t>Trabalho de cuidados realizados no próprio agregado familiar (cuidado ás crianças idosos e dependentes)</t>
  </si>
  <si>
    <t>Trabalhos de apoios (voluntários) a outros agregados familiares</t>
  </si>
  <si>
    <t>Trabalho voluntariado na comunidade</t>
  </si>
  <si>
    <t>Trabalho Não Remunerado no Geral</t>
  </si>
  <si>
    <t>52:09</t>
  </si>
  <si>
    <t>62:52</t>
  </si>
  <si>
    <t>38:10</t>
  </si>
  <si>
    <t>Tempo médio semanal dedicado as actividades que compõem o trabalho doméstico</t>
  </si>
  <si>
    <t>Preparação de alimentos</t>
  </si>
  <si>
    <t>26:50</t>
  </si>
  <si>
    <t>Limpeza do alojamento</t>
  </si>
  <si>
    <t>Limpeza e cuidado da roupa</t>
  </si>
  <si>
    <t>Compras</t>
  </si>
  <si>
    <t>Criação de animais, carregar água</t>
  </si>
  <si>
    <t>Manutenção e gestão</t>
  </si>
  <si>
    <t>Trabalho doméstico geral</t>
  </si>
  <si>
    <t>Tempo médio semanal dedicado ao trabalho não remunerado segundo  grupos de idade</t>
  </si>
  <si>
    <t>10-14 anos</t>
  </si>
  <si>
    <t>37:49</t>
  </si>
  <si>
    <t>42:25</t>
  </si>
  <si>
    <t>33:33</t>
  </si>
  <si>
    <t>45:19</t>
  </si>
  <si>
    <t>53:36</t>
  </si>
  <si>
    <t>37:05</t>
  </si>
  <si>
    <t>20-25</t>
  </si>
  <si>
    <t>47:20</t>
  </si>
  <si>
    <t>55:20</t>
  </si>
  <si>
    <t>37:48</t>
  </si>
  <si>
    <t>25-44 anos</t>
  </si>
  <si>
    <t>57:06</t>
  </si>
  <si>
    <t>69:35</t>
  </si>
  <si>
    <t>39:54</t>
  </si>
  <si>
    <t>45-64 anos</t>
  </si>
  <si>
    <t>62:27</t>
  </si>
  <si>
    <t>74:50</t>
  </si>
  <si>
    <t>40:31</t>
  </si>
  <si>
    <t>65 +</t>
  </si>
  <si>
    <t>54:18</t>
  </si>
  <si>
    <t>60:53</t>
  </si>
  <si>
    <t>39:34</t>
  </si>
  <si>
    <t>Tempo médio semanal dedicado ao trabalho não remunerado segundo o nível de conforto do agregado familiar</t>
  </si>
  <si>
    <t>Muito Baixo</t>
  </si>
  <si>
    <t>31:24</t>
  </si>
  <si>
    <t>75:02</t>
  </si>
  <si>
    <t>43:38</t>
  </si>
  <si>
    <t>Baixo</t>
  </si>
  <si>
    <t>26:07</t>
  </si>
  <si>
    <t>67:37</t>
  </si>
  <si>
    <t>41:30</t>
  </si>
  <si>
    <t>Médio</t>
  </si>
  <si>
    <t>25:27</t>
  </si>
  <si>
    <t>64:07</t>
  </si>
  <si>
    <t>38:40</t>
  </si>
  <si>
    <t>Alto</t>
  </si>
  <si>
    <t>22:16</t>
  </si>
  <si>
    <t>60:08</t>
  </si>
  <si>
    <t>37:52</t>
  </si>
  <si>
    <t>Muito alto</t>
  </si>
  <si>
    <t>25:47</t>
  </si>
  <si>
    <t>57:38</t>
  </si>
  <si>
    <t>31:51</t>
  </si>
  <si>
    <t>Tempo médio semanal dedicado dedicado as diferentes actividades que integram o cuidado infantil segundo grupo etário da criança</t>
  </si>
  <si>
    <t>0-3 anos</t>
  </si>
  <si>
    <t>Dar de mamar ou de comer</t>
  </si>
  <si>
    <t>Dar banho ou vestir</t>
  </si>
  <si>
    <t>Ajudar nas tarefas escolares</t>
  </si>
  <si>
    <t>Levar ou buscar de jardim ou creche</t>
  </si>
  <si>
    <t>Levar para passear ou brincar</t>
  </si>
  <si>
    <t>Total horas em cuidados</t>
  </si>
  <si>
    <t>25:33</t>
  </si>
  <si>
    <t>28:42</t>
  </si>
  <si>
    <t>4-5 anos</t>
  </si>
  <si>
    <t>Dar de comer</t>
  </si>
  <si>
    <t>20:39</t>
  </si>
  <si>
    <t>6 -14 anos</t>
  </si>
  <si>
    <t>24:23</t>
  </si>
  <si>
    <t>Levar buscar ou trazer da escola</t>
  </si>
  <si>
    <t>36:17</t>
  </si>
  <si>
    <t>Horas semanais dedicadas ás actividades domésticas e de cuidados segundo o número de crianças no agregado</t>
  </si>
  <si>
    <t>1 criança</t>
  </si>
  <si>
    <t>2 crianças</t>
  </si>
  <si>
    <t>3 ou mais crianças</t>
  </si>
  <si>
    <t>#ODS</t>
  </si>
  <si>
    <t xml:space="preserve">Salário na Agricultura </t>
  </si>
  <si>
    <t>#IDISA</t>
  </si>
  <si>
    <t>Salário na Função Pública</t>
  </si>
  <si>
    <t>Salário do sector formal (público e/ou privado)</t>
  </si>
  <si>
    <t>Salário do sector informal</t>
  </si>
  <si>
    <t>Liberdade de dispor do próprio rendimento</t>
  </si>
  <si>
    <t>#IDG</t>
  </si>
  <si>
    <t>Alunos matriculados no Ensino Básico</t>
  </si>
  <si>
    <t>2014/2015</t>
  </si>
  <si>
    <t>ME, Anuário da Educação, 2014/2015</t>
  </si>
  <si>
    <t>Alunos matriculados no Ensino Secundário</t>
  </si>
  <si>
    <t>Alunos matriculados no Ensino Superior</t>
  </si>
  <si>
    <t>2012/2013</t>
  </si>
  <si>
    <t>MED, Anuário Estatistico, 2012/2013</t>
  </si>
  <si>
    <t>Taxa de abandono no Ensino Básico</t>
  </si>
  <si>
    <t>INE - Anuário da educação 2013/2014</t>
  </si>
  <si>
    <t>Taxa de abandono no Ensino Secundário</t>
  </si>
  <si>
    <t>Taxa de alfabetização (população  de 15 anos e mais)</t>
  </si>
  <si>
    <t>Percentagem de aprovação no Ensino Básico</t>
  </si>
  <si>
    <t>INE, IMC 2014, Estatisticas do Emprego e do Mercado de Trabalho</t>
  </si>
  <si>
    <t>35-64 anos</t>
  </si>
  <si>
    <t>MA, Recenseamento Geral da Agricultura, 2004</t>
  </si>
  <si>
    <t>Chefes das explorações agricolas familiares</t>
  </si>
  <si>
    <t>Distribuição percentual de agregados familiares que utilizam instalações sanitarias melhoradas</t>
  </si>
  <si>
    <t xml:space="preserve">Percentagem de agregados familiares que possuem telemóveis </t>
  </si>
  <si>
    <t>Percentagem de empréstimo desembolsados para as mulheres pelo tamanho do emprestimo</t>
  </si>
  <si>
    <t>Percentagem das meninas que começaram a 1ª classe e atingiram a xxx classe</t>
  </si>
  <si>
    <t>Ano Lectivo 2013/14</t>
  </si>
  <si>
    <t>Indicadores Chave: Autonomia na toma de decisões_ OG_CV</t>
  </si>
  <si>
    <t>Dados de dase
 (Total e Desagregados por sexo)</t>
  </si>
  <si>
    <t>Poder Legislativo (nº absoluto)</t>
  </si>
  <si>
    <t>#OG_CV</t>
  </si>
  <si>
    <t>BO Nº 14, Iª Série, de 31 de Março de 2016</t>
  </si>
  <si>
    <t>Supremo Tribunal de Justiça (nº absoluto)</t>
  </si>
  <si>
    <t>INE - Mulheres e Homens em Cabo Verde 2015</t>
  </si>
  <si>
    <t>Poder executivo (nº absoluto)</t>
  </si>
  <si>
    <t>Pagina Oficial do Governo de Cabo Verde</t>
  </si>
  <si>
    <t>Pocuradores (nº absoluto)</t>
  </si>
  <si>
    <t>Eleitos nas Autarquias</t>
  </si>
  <si>
    <t xml:space="preserve">Presidente das Câmaras Municipais (nº absoluto) </t>
  </si>
  <si>
    <t>BO Nº 51, Iª Série, 20 de Setembro de 2016</t>
  </si>
  <si>
    <t>Vereadores de Câmaras Municipais</t>
  </si>
  <si>
    <t xml:space="preserve">Presidente das Assembleias  Municipais  </t>
  </si>
  <si>
    <t xml:space="preserve">Deputados das Assembleias  Municipais  </t>
  </si>
  <si>
    <t>Percentagem de população que é representante ou membro de uma associação</t>
  </si>
  <si>
    <t>INE, IMC 2013, SHaSA-GPS</t>
  </si>
  <si>
    <t>Percentagem de Presidente de  Asociação Comunitária de Base</t>
  </si>
  <si>
    <t xml:space="preserve">Orgãos de gestão de organizações da sociedade civil </t>
  </si>
  <si>
    <t>Membros de organizações da sociedade civil</t>
  </si>
  <si>
    <t>Cargos directivos na função pública</t>
  </si>
  <si>
    <t>Associações empresárias ou profissionais</t>
  </si>
  <si>
    <t>Liderança nas empresas (%)</t>
  </si>
  <si>
    <t>Proporção de profissionais dos meios de comunicação social</t>
  </si>
  <si>
    <t>Proporção de mulheres em lugares de tomada de decisões em organizacões regionais relevantes vinculados à prevenção de conflitos</t>
  </si>
  <si>
    <t>Proporção de polícias</t>
  </si>
  <si>
    <t xml:space="preserve">Percentagem de mulheres e homens que tomam as decisões sobre  compras importantes para o lar </t>
  </si>
  <si>
    <t xml:space="preserve">Percentagem de mulheres  e homens que  tomam as decisões sobre a sua propria saúde </t>
  </si>
  <si>
    <t>Percentagem de mulheres e homens que  tomam as decisões sobre visitas aos parentes</t>
  </si>
  <si>
    <t>Percentagem de pessoas que acreditam que as decisões importantes do lar devem ser tomadas conjuntamente por mulheres e  homems</t>
  </si>
  <si>
    <t xml:space="preserve"> Proporção da população com documentação nacional básica</t>
  </si>
  <si>
    <t>Número de casos relatados para arbitragem</t>
  </si>
  <si>
    <t>Número de casos reportados de discriminação contra mulheres e meninas</t>
  </si>
  <si>
    <t>Percentagem de oficiais de justiça treinados para lidar adequadamente com as questões de discriminação contra mulheres e meninas</t>
  </si>
  <si>
    <t>Indicadores Chave: Demografia_ OG_CV</t>
  </si>
  <si>
    <t>Estrutura da população por grupos etários (%)</t>
  </si>
  <si>
    <t>0 -14 anos</t>
  </si>
  <si>
    <t>INE - Projecções Demográficas de Cabo Verde (2010-20130), 2012</t>
  </si>
  <si>
    <t>15 - 64 anos</t>
  </si>
  <si>
    <t>Distribuição percentual da população com 12 ou mais anos, segundo o estado civil</t>
  </si>
  <si>
    <t>Solteiro</t>
  </si>
  <si>
    <t>INE- IMC2014- Estatisiticas das famílias e das condições de vida</t>
  </si>
  <si>
    <t>Casado</t>
  </si>
  <si>
    <t xml:space="preserve">União </t>
  </si>
  <si>
    <t>Divorciado</t>
  </si>
  <si>
    <t>Separado</t>
  </si>
  <si>
    <t>Viúvo</t>
  </si>
  <si>
    <t>Idade média ao contrair o casamento</t>
  </si>
  <si>
    <t>INE- 2013- Análise dos dados dos casamentos (2000-2011), Estatísticas Vitais</t>
  </si>
  <si>
    <t>Taxa bruta de nupcialidade</t>
  </si>
  <si>
    <t>Dimensão média do agregado familiar</t>
  </si>
  <si>
    <t>INE - IMC 2014 - Estattisticas das familias e  das condições de vida</t>
  </si>
  <si>
    <t>Dimensão média do agregado familiares segundo a tipologia</t>
  </si>
  <si>
    <t>Unipessoal</t>
  </si>
  <si>
    <t xml:space="preserve">#INE </t>
  </si>
  <si>
    <t>Casais Isolados</t>
  </si>
  <si>
    <t>Conugais nucleares</t>
  </si>
  <si>
    <t>Conjugais compósitos</t>
  </si>
  <si>
    <t>Monoparental nucleares</t>
  </si>
  <si>
    <t>Monoparental compósitos</t>
  </si>
  <si>
    <t>Sem relação de paretesco</t>
  </si>
  <si>
    <t>Migração</t>
  </si>
  <si>
    <t xml:space="preserve">Saldo migratório </t>
  </si>
  <si>
    <t xml:space="preserve">População emigrante </t>
  </si>
  <si>
    <t>INE- IMC 2014- Estatísticas das Migrações</t>
  </si>
  <si>
    <t>População imigrante</t>
  </si>
  <si>
    <t>INE, RGPH 2010</t>
  </si>
  <si>
    <t>26:22</t>
  </si>
  <si>
    <t>34:46</t>
  </si>
  <si>
    <t>38:16</t>
  </si>
  <si>
    <t>24:09</t>
  </si>
  <si>
    <t>25:19</t>
  </si>
  <si>
    <t>20 a 24 anos</t>
  </si>
  <si>
    <t>25 a 34 anos</t>
  </si>
  <si>
    <t>35 a 44 anos</t>
  </si>
  <si>
    <t>45 a 54 anos</t>
  </si>
  <si>
    <t>55 a 65 anos</t>
  </si>
  <si>
    <t>BCV, 1º Inquérito a Literacia Financeira da População Adulta, Cabo Verde, Relatório Final, 2016</t>
  </si>
  <si>
    <t>INE - IMC 2015 - Estatisticas das familias e  das condições de vida</t>
  </si>
  <si>
    <t>Percentagem da população com uma conta em uma instituição financeira formal, por idade</t>
  </si>
  <si>
    <t>Taxa de actividade da população dos 15-64 anos por grupos etários</t>
  </si>
  <si>
    <t>55-59</t>
  </si>
  <si>
    <t>65 anos e mais</t>
  </si>
  <si>
    <t>Percentagem de população de 15 anos ou mais activa ocupada</t>
  </si>
  <si>
    <t>Percentagem de agregados familiares propretário ou co-propretário de alojamento</t>
  </si>
  <si>
    <t>INE - IMC 2013 - Estatisticas das familias e  das condições de vida</t>
  </si>
  <si>
    <t>Percentagem de agregados familiares com acesso a internet no alojamento</t>
  </si>
  <si>
    <t>Precentagem de agregados familiares que tem acceso as tecnologias de informação e de comunicação</t>
  </si>
  <si>
    <t>Foi registado</t>
  </si>
  <si>
    <t>Não foi registado</t>
  </si>
  <si>
    <t>Percentagem de crianças dos 0 aos 6 anos de idade segundo a declaração no registo civil</t>
  </si>
  <si>
    <t>INE, IMC 2013- Práticas Familiares</t>
  </si>
  <si>
    <t xml:space="preserve">Percentagem de pessoas que trabalham por conta pópria </t>
  </si>
  <si>
    <t>Trabalhador por conta pópria com pessoal ao serviço</t>
  </si>
  <si>
    <t>Trabalhador por conta pópria sem pessoal ao serviço</t>
  </si>
  <si>
    <t>Percentagem de trabalhadores familiares sem remuneração</t>
  </si>
  <si>
    <t>Percentagem de trabalhador em casa de família</t>
  </si>
  <si>
    <t>Percentagem de pessoas que trabalham menos de 40 horas semanais</t>
  </si>
  <si>
    <t>Menos de 35 horas semanais</t>
  </si>
  <si>
    <t>De 35 a 39 horas semanais</t>
  </si>
  <si>
    <t>Principal meio de vida nos últimos 12 meses</t>
  </si>
  <si>
    <t>Trabalho</t>
  </si>
  <si>
    <t>Rendimento de propriedade/Empresa</t>
  </si>
  <si>
    <t>Ajuda de familiares em Cabo Verde</t>
  </si>
  <si>
    <t xml:space="preserve"> Ajuda de familiares no estrangeiro</t>
  </si>
  <si>
    <t>Outro</t>
  </si>
  <si>
    <t>Pensão</t>
  </si>
  <si>
    <t>Percentagem de população pobre</t>
  </si>
  <si>
    <t xml:space="preserve">INE, III Inquérito às Despesas e Receitas Familiares, IDRF 2015, resultados Preliminares </t>
  </si>
  <si>
    <t>Percentagem da população que declara que as responsabilidades pessoais ou familiares  é a principal causa de inactividade</t>
  </si>
  <si>
    <t xml:space="preserve"> Liderança nas empresas </t>
  </si>
  <si>
    <t>Percentagem de população de 6 a 24 anos que "abandonaram a escola"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</si>
</sst>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0.000"/>
    <numFmt numFmtId="166" formatCode="h:mm;@"/>
  </numFmts>
  <fonts count="17" x14ac:knownFonts="1"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name val="Source Sans Pro Light"/>
      <family val="2"/>
    </font>
    <font>
      <sz val="10"/>
      <color theme="1"/>
      <name val="Source Sans Pro Light"/>
      <family val="2"/>
    </font>
    <font>
      <sz val="11"/>
      <color theme="1"/>
      <name val="Source Sans Pro Light"/>
      <family val="2"/>
    </font>
    <font>
      <b/>
      <sz val="10"/>
      <color theme="1"/>
      <name val="Source Sans Pro Light"/>
      <family val="2"/>
    </font>
    <font>
      <b/>
      <sz val="10"/>
      <name val="Source Sans Pro Light"/>
      <family val="2"/>
    </font>
    <font>
      <sz val="10"/>
      <color theme="1"/>
      <name val="Source Sans Pro"/>
      <family val="2"/>
    </font>
    <font>
      <sz val="11"/>
      <color theme="1"/>
      <name val="Source Sans Pro"/>
      <family val="2"/>
    </font>
    <font>
      <b/>
      <sz val="10"/>
      <color theme="1"/>
      <name val="Source Sans Pro"/>
      <family val="2"/>
    </font>
    <font>
      <b/>
      <sz val="11"/>
      <color theme="1"/>
      <name val="Source Sans Pro"/>
      <family val="2"/>
    </font>
    <font>
      <sz val="11"/>
      <color theme="9"/>
      <name val="Source Sans Pro"/>
      <family val="2"/>
    </font>
    <font>
      <b/>
      <sz val="11"/>
      <name val="Source Sans Pro"/>
      <family val="2"/>
    </font>
    <font>
      <sz val="11"/>
      <name val="Source Sans Pro"/>
      <family val="2"/>
    </font>
    <font>
      <sz val="10"/>
      <name val="Source Sans Pro"/>
      <family val="2"/>
    </font>
    <font>
      <sz val="9"/>
      <color rgb="FF000000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96">
    <xf numFmtId="0" fontId="0" fillId="0" borderId="0" xfId="0"/>
    <xf numFmtId="0" fontId="0" fillId="0" borderId="0" xfId="0" applyAlignment="1"/>
    <xf numFmtId="164" fontId="0" fillId="0" borderId="1" xfId="0" applyNumberFormat="1" applyBorder="1" applyAlignment="1">
      <alignment horizontal="center" vertical="center"/>
    </xf>
    <xf numFmtId="0" fontId="4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/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4" fillId="4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vertical="top"/>
    </xf>
    <xf numFmtId="164" fontId="4" fillId="0" borderId="1" xfId="0" applyNumberFormat="1" applyFont="1" applyBorder="1" applyAlignment="1">
      <alignment horizontal="center" vertical="center"/>
    </xf>
    <xf numFmtId="0" fontId="4" fillId="4" borderId="1" xfId="0" applyFont="1" applyFill="1" applyBorder="1" applyAlignment="1">
      <alignment horizontal="justify"/>
    </xf>
    <xf numFmtId="0" fontId="5" fillId="0" borderId="1" xfId="0" applyFont="1" applyBorder="1"/>
    <xf numFmtId="0" fontId="4" fillId="4" borderId="1" xfId="0" applyFont="1" applyFill="1" applyBorder="1" applyAlignment="1">
      <alignment horizontal="justify" vertical="center"/>
    </xf>
    <xf numFmtId="0" fontId="6" fillId="0" borderId="1" xfId="0" applyFont="1" applyBorder="1" applyAlignment="1"/>
    <xf numFmtId="0" fontId="6" fillId="5" borderId="1" xfId="0" applyFont="1" applyFill="1" applyBorder="1" applyAlignment="1"/>
    <xf numFmtId="0" fontId="6" fillId="5" borderId="1" xfId="0" applyFont="1" applyFill="1" applyBorder="1" applyAlignment="1">
      <alignment wrapText="1"/>
    </xf>
    <xf numFmtId="0" fontId="6" fillId="5" borderId="1" xfId="0" applyFont="1" applyFill="1" applyBorder="1" applyAlignment="1">
      <alignment horizontal="left" wrapText="1"/>
    </xf>
    <xf numFmtId="0" fontId="7" fillId="5" borderId="1" xfId="0" applyFont="1" applyFill="1" applyBorder="1" applyAlignment="1">
      <alignment horizontal="left"/>
    </xf>
    <xf numFmtId="2" fontId="4" fillId="0" borderId="1" xfId="0" applyNumberFormat="1" applyFont="1" applyBorder="1" applyAlignment="1">
      <alignment horizontal="center" vertical="center"/>
    </xf>
    <xf numFmtId="0" fontId="4" fillId="5" borderId="1" xfId="0" applyFont="1" applyFill="1" applyBorder="1" applyAlignment="1">
      <alignment horizontal="center" wrapText="1"/>
    </xf>
    <xf numFmtId="0" fontId="6" fillId="5" borderId="1" xfId="0" applyFont="1" applyFill="1" applyBorder="1" applyAlignment="1">
      <alignment horizontal="left"/>
    </xf>
    <xf numFmtId="0" fontId="4" fillId="0" borderId="1" xfId="0" applyFont="1" applyFill="1" applyBorder="1" applyAlignment="1">
      <alignment vertical="top"/>
    </xf>
    <xf numFmtId="0" fontId="5" fillId="0" borderId="1" xfId="0" applyFont="1" applyBorder="1" applyAlignment="1">
      <alignment horizontal="center" vertical="center"/>
    </xf>
    <xf numFmtId="0" fontId="4" fillId="4" borderId="1" xfId="0" applyFont="1" applyFill="1" applyBorder="1" applyAlignment="1">
      <alignment wrapText="1"/>
    </xf>
    <xf numFmtId="0" fontId="4" fillId="4" borderId="1" xfId="0" applyFont="1" applyFill="1" applyBorder="1" applyAlignment="1">
      <alignment vertical="top" wrapText="1"/>
    </xf>
    <xf numFmtId="2" fontId="5" fillId="0" borderId="1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0" fontId="5" fillId="0" borderId="0" xfId="0" applyFont="1"/>
    <xf numFmtId="0" fontId="5" fillId="0" borderId="0" xfId="0" applyFont="1" applyAlignment="1"/>
    <xf numFmtId="0" fontId="6" fillId="3" borderId="1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6" fillId="0" borderId="0" xfId="0" applyFont="1" applyAlignment="1"/>
    <xf numFmtId="0" fontId="6" fillId="0" borderId="0" xfId="0" applyFont="1" applyFill="1" applyBorder="1" applyAlignment="1">
      <alignment vertical="top"/>
    </xf>
    <xf numFmtId="0" fontId="4" fillId="4" borderId="1" xfId="0" applyFont="1" applyFill="1" applyBorder="1" applyAlignment="1">
      <alignment horizontal="justify" vertical="center" wrapText="1"/>
    </xf>
    <xf numFmtId="2" fontId="0" fillId="0" borderId="0" xfId="0" applyNumberFormat="1"/>
    <xf numFmtId="164" fontId="0" fillId="0" borderId="0" xfId="0" applyNumberFormat="1"/>
    <xf numFmtId="0" fontId="5" fillId="0" borderId="1" xfId="0" applyFont="1" applyBorder="1" applyAlignment="1">
      <alignment horizontal="justify" vertical="center"/>
    </xf>
    <xf numFmtId="0" fontId="5" fillId="0" borderId="1" xfId="0" applyFont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/>
    </xf>
    <xf numFmtId="0" fontId="0" fillId="0" borderId="0" xfId="0" applyAlignment="1">
      <alignment wrapText="1"/>
    </xf>
    <xf numFmtId="0" fontId="9" fillId="0" borderId="0" xfId="0" applyFont="1" applyAlignment="1">
      <alignment horizontal="center" vertical="center"/>
    </xf>
    <xf numFmtId="0" fontId="8" fillId="0" borderId="1" xfId="0" applyFont="1" applyFill="1" applyBorder="1" applyAlignment="1">
      <alignment vertical="top" wrapText="1"/>
    </xf>
    <xf numFmtId="1" fontId="10" fillId="0" borderId="1" xfId="0" applyNumberFormat="1" applyFont="1" applyBorder="1" applyAlignment="1">
      <alignment horizontal="center" vertical="center"/>
    </xf>
    <xf numFmtId="0" fontId="9" fillId="0" borderId="1" xfId="0" applyFont="1" applyBorder="1"/>
    <xf numFmtId="0" fontId="9" fillId="0" borderId="1" xfId="0" applyFont="1" applyBorder="1" applyAlignment="1">
      <alignment horizontal="center" vertical="center"/>
    </xf>
    <xf numFmtId="0" fontId="9" fillId="8" borderId="1" xfId="0" applyFont="1" applyFill="1" applyBorder="1" applyAlignment="1">
      <alignment wrapText="1"/>
    </xf>
    <xf numFmtId="0" fontId="9" fillId="0" borderId="1" xfId="0" applyFont="1" applyFill="1" applyBorder="1" applyAlignment="1">
      <alignment wrapText="1"/>
    </xf>
    <xf numFmtId="0" fontId="9" fillId="0" borderId="1" xfId="0" applyFont="1" applyFill="1" applyBorder="1" applyAlignment="1">
      <alignment horizontal="center" vertical="center"/>
    </xf>
    <xf numFmtId="164" fontId="9" fillId="0" borderId="1" xfId="0" applyNumberFormat="1" applyFont="1" applyFill="1" applyBorder="1" applyAlignment="1">
      <alignment horizontal="center" vertical="center"/>
    </xf>
    <xf numFmtId="2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/>
    <xf numFmtId="0" fontId="9" fillId="0" borderId="1" xfId="0" applyFont="1" applyFill="1" applyBorder="1" applyAlignment="1">
      <alignment horizontal="justify" vertical="center" wrapText="1"/>
    </xf>
    <xf numFmtId="0" fontId="12" fillId="8" borderId="1" xfId="0" applyFont="1" applyFill="1" applyBorder="1" applyAlignment="1">
      <alignment wrapText="1"/>
    </xf>
    <xf numFmtId="0" fontId="9" fillId="0" borderId="1" xfId="0" applyFont="1" applyFill="1" applyBorder="1" applyAlignment="1">
      <alignment vertical="top" wrapText="1"/>
    </xf>
    <xf numFmtId="1" fontId="11" fillId="0" borderId="1" xfId="0" applyNumberFormat="1" applyFont="1" applyBorder="1" applyAlignment="1">
      <alignment horizontal="center" vertical="center"/>
    </xf>
    <xf numFmtId="0" fontId="9" fillId="8" borderId="1" xfId="0" applyFont="1" applyFill="1" applyBorder="1" applyAlignment="1">
      <alignment vertical="top" wrapText="1"/>
    </xf>
    <xf numFmtId="0" fontId="9" fillId="8" borderId="1" xfId="0" applyFont="1" applyFill="1" applyBorder="1" applyAlignment="1">
      <alignment vertical="center" wrapText="1"/>
    </xf>
    <xf numFmtId="2" fontId="9" fillId="0" borderId="1" xfId="0" applyNumberFormat="1" applyFont="1" applyBorder="1" applyAlignment="1">
      <alignment horizontal="center" vertical="center"/>
    </xf>
    <xf numFmtId="0" fontId="12" fillId="8" borderId="1" xfId="0" applyFont="1" applyFill="1" applyBorder="1" applyAlignment="1">
      <alignment vertical="center" wrapText="1"/>
    </xf>
    <xf numFmtId="49" fontId="9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20" fontId="9" fillId="0" borderId="1" xfId="0" applyNumberFormat="1" applyFont="1" applyBorder="1" applyAlignment="1">
      <alignment horizontal="center" vertical="center"/>
    </xf>
    <xf numFmtId="20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0" xfId="0" applyFont="1"/>
    <xf numFmtId="0" fontId="9" fillId="0" borderId="0" xfId="0" applyFont="1" applyAlignment="1">
      <alignment horizontal="justify" vertical="center" wrapText="1"/>
    </xf>
    <xf numFmtId="0" fontId="9" fillId="0" borderId="0" xfId="0" applyFont="1" applyAlignment="1">
      <alignment horizontal="left"/>
    </xf>
    <xf numFmtId="0" fontId="11" fillId="7" borderId="1" xfId="0" applyFont="1" applyFill="1" applyBorder="1" applyAlignment="1">
      <alignment horizontal="center" vertical="center"/>
    </xf>
    <xf numFmtId="0" fontId="9" fillId="8" borderId="1" xfId="0" applyFont="1" applyFill="1" applyBorder="1" applyAlignment="1">
      <alignment horizontal="justify" vertical="center" wrapText="1"/>
    </xf>
    <xf numFmtId="0" fontId="9" fillId="8" borderId="1" xfId="0" applyFont="1" applyFill="1" applyBorder="1" applyAlignment="1">
      <alignment horizontal="justify" vertical="center"/>
    </xf>
    <xf numFmtId="0" fontId="9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10" borderId="1" xfId="0" applyFont="1" applyFill="1" applyBorder="1" applyAlignment="1">
      <alignment vertical="center"/>
    </xf>
    <xf numFmtId="0" fontId="8" fillId="11" borderId="1" xfId="0" applyFont="1" applyFill="1" applyBorder="1" applyAlignment="1">
      <alignment vertical="top" wrapText="1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5" fillId="0" borderId="1" xfId="0" applyFont="1" applyFill="1" applyBorder="1" applyAlignment="1">
      <alignment vertical="top" wrapText="1"/>
    </xf>
    <xf numFmtId="0" fontId="15" fillId="14" borderId="1" xfId="0" applyFont="1" applyFill="1" applyBorder="1" applyAlignment="1">
      <alignment vertical="center"/>
    </xf>
    <xf numFmtId="0" fontId="15" fillId="14" borderId="1" xfId="0" applyFont="1" applyFill="1" applyBorder="1" applyAlignment="1">
      <alignment horizontal="center" vertical="center"/>
    </xf>
    <xf numFmtId="0" fontId="15" fillId="15" borderId="1" xfId="0" applyFont="1" applyFill="1" applyBorder="1" applyAlignment="1">
      <alignment vertical="top" wrapText="1"/>
    </xf>
    <xf numFmtId="164" fontId="14" fillId="0" borderId="1" xfId="0" applyNumberFormat="1" applyFont="1" applyBorder="1" applyAlignment="1">
      <alignment horizontal="center" vertical="center"/>
    </xf>
    <xf numFmtId="2" fontId="15" fillId="0" borderId="1" xfId="0" applyNumberFormat="1" applyFont="1" applyBorder="1" applyAlignment="1">
      <alignment horizontal="center"/>
    </xf>
    <xf numFmtId="164" fontId="15" fillId="0" borderId="1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/>
    </xf>
    <xf numFmtId="0" fontId="15" fillId="15" borderId="1" xfId="0" applyFont="1" applyFill="1" applyBorder="1" applyAlignment="1">
      <alignment vertical="center" wrapText="1"/>
    </xf>
    <xf numFmtId="164" fontId="15" fillId="0" borderId="1" xfId="0" applyNumberFormat="1" applyFont="1" applyBorder="1" applyAlignment="1">
      <alignment horizontal="center"/>
    </xf>
    <xf numFmtId="0" fontId="15" fillId="0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5" fillId="15" borderId="1" xfId="0" applyFont="1" applyFill="1" applyBorder="1"/>
    <xf numFmtId="0" fontId="14" fillId="0" borderId="1" xfId="0" applyFont="1" applyBorder="1"/>
    <xf numFmtId="0" fontId="15" fillId="0" borderId="1" xfId="0" applyFont="1" applyFill="1" applyBorder="1" applyAlignment="1">
      <alignment horizontal="justify" vertical="center" wrapText="1"/>
    </xf>
    <xf numFmtId="0" fontId="15" fillId="15" borderId="1" xfId="0" applyFont="1" applyFill="1" applyBorder="1" applyAlignment="1">
      <alignment horizontal="justify" vertical="center" wrapText="1"/>
    </xf>
    <xf numFmtId="0" fontId="15" fillId="0" borderId="1" xfId="0" applyFont="1" applyBorder="1" applyAlignment="1">
      <alignment horizontal="justify" vertical="center"/>
    </xf>
    <xf numFmtId="0" fontId="9" fillId="0" borderId="1" xfId="0" applyFont="1" applyBorder="1" applyAlignment="1">
      <alignment horizontal="center"/>
    </xf>
    <xf numFmtId="2" fontId="9" fillId="0" borderId="1" xfId="0" applyNumberFormat="1" applyFont="1" applyBorder="1" applyAlignment="1">
      <alignment horizontal="center"/>
    </xf>
    <xf numFmtId="0" fontId="9" fillId="12" borderId="1" xfId="0" applyFont="1" applyFill="1" applyBorder="1" applyAlignment="1">
      <alignment horizontal="center" vertical="center"/>
    </xf>
    <xf numFmtId="0" fontId="9" fillId="12" borderId="1" xfId="0" applyFont="1" applyFill="1" applyBorder="1"/>
    <xf numFmtId="0" fontId="9" fillId="11" borderId="1" xfId="0" applyFont="1" applyFill="1" applyBorder="1" applyAlignment="1">
      <alignment vertical="top" wrapText="1"/>
    </xf>
    <xf numFmtId="0" fontId="9" fillId="11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164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164" fontId="9" fillId="0" borderId="1" xfId="0" applyNumberFormat="1" applyFont="1" applyBorder="1" applyAlignment="1">
      <alignment horizontal="center"/>
    </xf>
    <xf numFmtId="165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166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1" fontId="13" fillId="0" borderId="1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justify" vertical="center" wrapText="1"/>
    </xf>
    <xf numFmtId="0" fontId="4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" fontId="11" fillId="0" borderId="3" xfId="0" applyNumberFormat="1" applyFont="1" applyBorder="1" applyAlignment="1">
      <alignment horizontal="center" vertical="center"/>
    </xf>
    <xf numFmtId="1" fontId="11" fillId="0" borderId="4" xfId="0" applyNumberFormat="1" applyFont="1" applyBorder="1" applyAlignment="1">
      <alignment horizontal="center" vertical="center"/>
    </xf>
    <xf numFmtId="1" fontId="11" fillId="0" borderId="2" xfId="0" applyNumberFormat="1" applyFont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justify" vertical="center" wrapText="1"/>
    </xf>
    <xf numFmtId="0" fontId="9" fillId="0" borderId="4" xfId="0" applyFont="1" applyFill="1" applyBorder="1" applyAlignment="1">
      <alignment horizontal="justify" vertical="center" wrapText="1"/>
    </xf>
    <xf numFmtId="0" fontId="9" fillId="0" borderId="2" xfId="0" applyFont="1" applyFill="1" applyBorder="1" applyAlignment="1">
      <alignment horizontal="justify" vertical="center" wrapText="1"/>
    </xf>
    <xf numFmtId="0" fontId="9" fillId="0" borderId="3" xfId="0" applyFont="1" applyBorder="1" applyAlignment="1">
      <alignment horizontal="justify" vertical="center" wrapText="1"/>
    </xf>
    <xf numFmtId="0" fontId="9" fillId="0" borderId="4" xfId="0" applyFont="1" applyBorder="1" applyAlignment="1">
      <alignment horizontal="justify" vertical="center" wrapText="1"/>
    </xf>
    <xf numFmtId="0" fontId="9" fillId="0" borderId="2" xfId="0" applyFont="1" applyBorder="1" applyAlignment="1">
      <alignment horizontal="justify" vertical="center" wrapText="1"/>
    </xf>
    <xf numFmtId="2" fontId="9" fillId="0" borderId="3" xfId="0" applyNumberFormat="1" applyFont="1" applyBorder="1" applyAlignment="1">
      <alignment horizontal="justify" vertical="center" wrapText="1"/>
    </xf>
    <xf numFmtId="2" fontId="9" fillId="0" borderId="4" xfId="0" applyNumberFormat="1" applyFont="1" applyBorder="1" applyAlignment="1">
      <alignment horizontal="justify" vertical="center" wrapText="1"/>
    </xf>
    <xf numFmtId="2" fontId="9" fillId="0" borderId="2" xfId="0" applyNumberFormat="1" applyFont="1" applyBorder="1" applyAlignment="1">
      <alignment horizontal="justify" vertical="center" wrapText="1"/>
    </xf>
    <xf numFmtId="0" fontId="9" fillId="0" borderId="1" xfId="0" applyFont="1" applyFill="1" applyBorder="1" applyAlignment="1">
      <alignment horizontal="justify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justify" vertical="center" wrapText="1"/>
    </xf>
    <xf numFmtId="1" fontId="11" fillId="0" borderId="1" xfId="0" applyNumberFormat="1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justify" vertical="center" wrapText="1"/>
    </xf>
    <xf numFmtId="0" fontId="13" fillId="6" borderId="1" xfId="0" applyFont="1" applyFill="1" applyBorder="1" applyAlignment="1">
      <alignment horizontal="center"/>
    </xf>
    <xf numFmtId="0" fontId="11" fillId="7" borderId="1" xfId="0" applyFont="1" applyFill="1" applyBorder="1" applyAlignment="1">
      <alignment horizontal="center" vertical="center"/>
    </xf>
    <xf numFmtId="0" fontId="11" fillId="7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13" fillId="9" borderId="1" xfId="0" applyFont="1" applyFill="1" applyBorder="1" applyAlignment="1">
      <alignment horizontal="center"/>
    </xf>
    <xf numFmtId="0" fontId="10" fillId="10" borderId="1" xfId="0" applyFont="1" applyFill="1" applyBorder="1" applyAlignment="1">
      <alignment horizontal="center" vertical="center"/>
    </xf>
    <xf numFmtId="0" fontId="10" fillId="1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justify" vertical="center"/>
    </xf>
    <xf numFmtId="0" fontId="15" fillId="0" borderId="1" xfId="0" applyFont="1" applyBorder="1" applyAlignment="1">
      <alignment horizontal="justify" vertical="center" wrapText="1"/>
    </xf>
    <xf numFmtId="0" fontId="13" fillId="13" borderId="1" xfId="0" applyFont="1" applyFill="1" applyBorder="1" applyAlignment="1">
      <alignment horizontal="center"/>
    </xf>
    <xf numFmtId="1" fontId="15" fillId="0" borderId="1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8" fillId="11" borderId="1" xfId="0" applyFont="1" applyFill="1" applyBorder="1" applyAlignment="1">
      <alignment horizontal="justify" vertical="center" wrapText="1"/>
    </xf>
    <xf numFmtId="0" fontId="9" fillId="0" borderId="1" xfId="0" applyFont="1" applyFill="1" applyBorder="1" applyAlignment="1">
      <alignment horizontal="justify" vertical="center"/>
    </xf>
    <xf numFmtId="0" fontId="14" fillId="8" borderId="1" xfId="0" applyFont="1" applyFill="1" applyBorder="1" applyAlignment="1">
      <alignment horizontal="justify" vertical="center"/>
    </xf>
    <xf numFmtId="0" fontId="9" fillId="0" borderId="1" xfId="0" applyFont="1" applyFill="1" applyBorder="1" applyAlignment="1">
      <alignment vertical="top"/>
    </xf>
    <xf numFmtId="0" fontId="9" fillId="8" borderId="1" xfId="0" applyFont="1" applyFill="1" applyBorder="1" applyAlignment="1">
      <alignment vertical="top"/>
    </xf>
    <xf numFmtId="0" fontId="14" fillId="0" borderId="1" xfId="0" applyFont="1" applyFill="1" applyBorder="1" applyAlignment="1">
      <alignment horizontal="justify" vertical="center"/>
    </xf>
    <xf numFmtId="0" fontId="11" fillId="0" borderId="1" xfId="0" applyFont="1" applyFill="1" applyBorder="1" applyAlignment="1">
      <alignment vertical="top"/>
    </xf>
    <xf numFmtId="0" fontId="11" fillId="0" borderId="1" xfId="0" applyFont="1" applyFill="1" applyBorder="1" applyAlignment="1"/>
    <xf numFmtId="0" fontId="9" fillId="8" borderId="2" xfId="0" applyFont="1" applyFill="1" applyBorder="1" applyAlignment="1">
      <alignment horizontal="justify" vertical="center"/>
    </xf>
    <xf numFmtId="0" fontId="14" fillId="8" borderId="1" xfId="0" applyFont="1" applyFill="1" applyBorder="1" applyAlignment="1">
      <alignment vertical="top"/>
    </xf>
    <xf numFmtId="0" fontId="9" fillId="0" borderId="0" xfId="0" applyFont="1" applyAlignment="1"/>
    <xf numFmtId="0" fontId="16" fillId="0" borderId="1" xfId="0" applyFont="1" applyBorder="1" applyAlignment="1">
      <alignment vertical="center"/>
    </xf>
    <xf numFmtId="164" fontId="9" fillId="0" borderId="4" xfId="0" applyNumberFormat="1" applyFont="1" applyFill="1" applyBorder="1" applyAlignment="1">
      <alignment horizontal="center" vertical="center"/>
    </xf>
    <xf numFmtId="0" fontId="0" fillId="0" borderId="1" xfId="0" applyBorder="1"/>
    <xf numFmtId="164" fontId="9" fillId="0" borderId="1" xfId="0" applyNumberFormat="1" applyFont="1" applyFill="1" applyBorder="1" applyAlignment="1">
      <alignment horizontal="center" vertical="center" wrapText="1"/>
    </xf>
    <xf numFmtId="2" fontId="9" fillId="0" borderId="1" xfId="0" applyNumberFormat="1" applyFont="1" applyFill="1" applyBorder="1" applyAlignment="1">
      <alignment horizontal="center" vertical="center" wrapText="1"/>
    </xf>
    <xf numFmtId="1" fontId="11" fillId="0" borderId="1" xfId="0" applyNumberFormat="1" applyFont="1" applyBorder="1" applyAlignment="1">
      <alignment vertical="center"/>
    </xf>
    <xf numFmtId="0" fontId="9" fillId="8" borderId="1" xfId="0" applyFont="1" applyFill="1" applyBorder="1" applyAlignment="1">
      <alignment horizontal="left" vertical="center"/>
    </xf>
    <xf numFmtId="2" fontId="9" fillId="0" borderId="1" xfId="0" applyNumberFormat="1" applyFont="1" applyFill="1" applyBorder="1" applyAlignment="1">
      <alignment horizontal="justify" vertical="center" wrapText="1"/>
    </xf>
    <xf numFmtId="2" fontId="9" fillId="0" borderId="1" xfId="0" applyNumberFormat="1" applyFont="1" applyFill="1" applyBorder="1" applyAlignment="1">
      <alignment horizontal="justify" vertical="center"/>
    </xf>
    <xf numFmtId="0" fontId="14" fillId="8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L94"/>
  <sheetViews>
    <sheetView topLeftCell="A91" workbookViewId="0">
      <selection activeCell="C94" sqref="C94"/>
    </sheetView>
  </sheetViews>
  <sheetFormatPr defaultRowHeight="15" x14ac:dyDescent="0.25"/>
  <cols>
    <col min="2" max="2" width="4" customWidth="1"/>
    <col min="3" max="3" width="54.5703125" style="1" customWidth="1"/>
    <col min="9" max="9" width="12.28515625" customWidth="1"/>
    <col min="10" max="10" width="37.85546875" customWidth="1"/>
  </cols>
  <sheetData>
    <row r="2" spans="2:12" x14ac:dyDescent="0.25">
      <c r="B2" s="119" t="s">
        <v>73</v>
      </c>
      <c r="C2" s="119"/>
      <c r="D2" s="119"/>
      <c r="E2" s="119"/>
      <c r="F2" s="119"/>
      <c r="G2" s="119"/>
      <c r="H2" s="119"/>
      <c r="I2" s="119"/>
      <c r="J2" s="119"/>
    </row>
    <row r="3" spans="2:12" ht="30" customHeight="1" x14ac:dyDescent="0.25">
      <c r="B3" s="120" t="s">
        <v>0</v>
      </c>
      <c r="C3" s="120" t="s">
        <v>1</v>
      </c>
      <c r="D3" s="120" t="s">
        <v>2</v>
      </c>
      <c r="E3" s="121" t="s">
        <v>76</v>
      </c>
      <c r="F3" s="121"/>
      <c r="G3" s="121"/>
      <c r="H3" s="120" t="s">
        <v>3</v>
      </c>
      <c r="I3" s="120" t="s">
        <v>4</v>
      </c>
      <c r="J3" s="120" t="s">
        <v>5</v>
      </c>
    </row>
    <row r="4" spans="2:12" x14ac:dyDescent="0.25">
      <c r="B4" s="120"/>
      <c r="C4" s="120"/>
      <c r="D4" s="120"/>
      <c r="E4" s="32" t="s">
        <v>6</v>
      </c>
      <c r="F4" s="31" t="s">
        <v>7</v>
      </c>
      <c r="G4" s="31" t="s">
        <v>8</v>
      </c>
      <c r="H4" s="120"/>
      <c r="I4" s="120"/>
      <c r="J4" s="120"/>
    </row>
    <row r="5" spans="2:12" x14ac:dyDescent="0.25">
      <c r="B5" s="33">
        <v>1</v>
      </c>
      <c r="C5" s="3" t="s">
        <v>9</v>
      </c>
      <c r="D5" s="4" t="s">
        <v>10</v>
      </c>
      <c r="E5" s="4">
        <v>3002</v>
      </c>
      <c r="F5" s="5"/>
      <c r="G5" s="5"/>
      <c r="H5" s="5" t="e">
        <f>F5/G5</f>
        <v>#DIV/0!</v>
      </c>
      <c r="I5" s="4">
        <v>2015</v>
      </c>
      <c r="J5" s="6" t="s">
        <v>11</v>
      </c>
    </row>
    <row r="6" spans="2:12" ht="27" x14ac:dyDescent="0.25">
      <c r="B6" s="34">
        <v>2</v>
      </c>
      <c r="C6" s="3" t="s">
        <v>12</v>
      </c>
      <c r="D6" s="4" t="s">
        <v>13</v>
      </c>
      <c r="E6" s="4">
        <v>10533</v>
      </c>
      <c r="F6" s="5"/>
      <c r="G6" s="5"/>
      <c r="H6" s="5"/>
      <c r="I6" s="7" t="s">
        <v>14</v>
      </c>
      <c r="J6" s="6" t="s">
        <v>15</v>
      </c>
    </row>
    <row r="7" spans="2:12" ht="27" x14ac:dyDescent="0.25">
      <c r="B7" s="34">
        <v>3</v>
      </c>
      <c r="C7" s="3" t="s">
        <v>16</v>
      </c>
      <c r="D7" s="4" t="s">
        <v>17</v>
      </c>
      <c r="E7" s="4">
        <v>8.4</v>
      </c>
      <c r="F7" s="5"/>
      <c r="G7" s="5"/>
      <c r="H7" s="5"/>
      <c r="I7" s="7" t="s">
        <v>14</v>
      </c>
      <c r="J7" s="6" t="s">
        <v>15</v>
      </c>
    </row>
    <row r="8" spans="2:12" ht="27" x14ac:dyDescent="0.25">
      <c r="B8" s="34">
        <v>4</v>
      </c>
      <c r="C8" s="3" t="s">
        <v>74</v>
      </c>
      <c r="D8" s="4" t="s">
        <v>18</v>
      </c>
      <c r="E8" s="4">
        <v>2119</v>
      </c>
      <c r="F8" s="5"/>
      <c r="G8" s="5"/>
      <c r="H8" s="5"/>
      <c r="I8" s="7" t="s">
        <v>14</v>
      </c>
      <c r="J8" s="6" t="s">
        <v>15</v>
      </c>
    </row>
    <row r="9" spans="2:12" x14ac:dyDescent="0.25">
      <c r="B9" s="34">
        <v>5</v>
      </c>
      <c r="C9" s="3" t="s">
        <v>19</v>
      </c>
      <c r="D9" s="4" t="s">
        <v>20</v>
      </c>
      <c r="E9" s="4">
        <v>106</v>
      </c>
      <c r="F9" s="5"/>
      <c r="G9" s="5"/>
      <c r="H9" s="5"/>
      <c r="I9" s="8">
        <v>2015</v>
      </c>
      <c r="J9" s="6" t="s">
        <v>11</v>
      </c>
    </row>
    <row r="10" spans="2:12" ht="27" x14ac:dyDescent="0.25">
      <c r="B10" s="34">
        <v>6</v>
      </c>
      <c r="C10" s="39" t="s">
        <v>21</v>
      </c>
      <c r="D10" s="4" t="s">
        <v>22</v>
      </c>
      <c r="E10" s="4" t="s">
        <v>23</v>
      </c>
      <c r="F10" s="5"/>
      <c r="G10" s="5"/>
      <c r="H10" s="5"/>
      <c r="I10" s="8"/>
      <c r="J10" s="5"/>
      <c r="L10" s="41"/>
    </row>
    <row r="11" spans="2:12" x14ac:dyDescent="0.25">
      <c r="B11" s="34">
        <v>7</v>
      </c>
      <c r="C11" s="3" t="s">
        <v>24</v>
      </c>
      <c r="D11" s="4" t="s">
        <v>25</v>
      </c>
      <c r="E11" s="4" t="s">
        <v>23</v>
      </c>
      <c r="F11" s="5"/>
      <c r="G11" s="5"/>
      <c r="H11" s="5"/>
      <c r="I11" s="8"/>
      <c r="J11" s="5"/>
    </row>
    <row r="12" spans="2:12" ht="24" customHeight="1" x14ac:dyDescent="0.25">
      <c r="B12" s="122">
        <v>9</v>
      </c>
      <c r="C12" s="9" t="s">
        <v>26</v>
      </c>
      <c r="D12" s="9"/>
      <c r="E12" s="9"/>
      <c r="F12" s="9"/>
      <c r="G12" s="9"/>
      <c r="H12" s="9"/>
      <c r="I12" s="123">
        <v>2005</v>
      </c>
      <c r="J12" s="124" t="s">
        <v>77</v>
      </c>
    </row>
    <row r="13" spans="2:12" x14ac:dyDescent="0.25">
      <c r="B13" s="122"/>
      <c r="C13" s="10" t="s">
        <v>27</v>
      </c>
      <c r="D13" s="123" t="s">
        <v>28</v>
      </c>
      <c r="E13" s="5"/>
      <c r="F13" s="11">
        <v>16.3</v>
      </c>
      <c r="G13" s="4" t="s">
        <v>29</v>
      </c>
      <c r="H13" s="4"/>
      <c r="I13" s="123"/>
      <c r="J13" s="124"/>
    </row>
    <row r="14" spans="2:12" x14ac:dyDescent="0.25">
      <c r="B14" s="122"/>
      <c r="C14" s="10" t="s">
        <v>30</v>
      </c>
      <c r="D14" s="123"/>
      <c r="E14" s="5"/>
      <c r="F14" s="11">
        <v>25.4</v>
      </c>
      <c r="G14" s="4" t="s">
        <v>29</v>
      </c>
      <c r="H14" s="4"/>
      <c r="I14" s="123"/>
      <c r="J14" s="124"/>
    </row>
    <row r="15" spans="2:12" x14ac:dyDescent="0.25">
      <c r="B15" s="122"/>
      <c r="C15" s="10" t="s">
        <v>31</v>
      </c>
      <c r="D15" s="123"/>
      <c r="E15" s="5"/>
      <c r="F15" s="11">
        <v>26.7</v>
      </c>
      <c r="G15" s="4" t="s">
        <v>29</v>
      </c>
      <c r="H15" s="4"/>
      <c r="I15" s="123"/>
      <c r="J15" s="124"/>
    </row>
    <row r="16" spans="2:12" x14ac:dyDescent="0.25">
      <c r="B16" s="122"/>
      <c r="C16" s="10" t="s">
        <v>32</v>
      </c>
      <c r="D16" s="123"/>
      <c r="E16" s="5"/>
      <c r="F16" s="11">
        <v>15.7</v>
      </c>
      <c r="G16" s="4" t="s">
        <v>29</v>
      </c>
      <c r="H16" s="4"/>
      <c r="I16" s="123"/>
      <c r="J16" s="124"/>
    </row>
    <row r="17" spans="2:10" x14ac:dyDescent="0.25">
      <c r="B17" s="122"/>
      <c r="C17" s="10" t="s">
        <v>6</v>
      </c>
      <c r="D17" s="123"/>
      <c r="E17" s="5"/>
      <c r="F17" s="11">
        <v>21.5</v>
      </c>
      <c r="G17" s="4" t="s">
        <v>29</v>
      </c>
      <c r="H17" s="4"/>
      <c r="I17" s="123"/>
      <c r="J17" s="124"/>
    </row>
    <row r="18" spans="2:10" ht="40.5" x14ac:dyDescent="0.25">
      <c r="B18" s="122">
        <v>10</v>
      </c>
      <c r="C18" s="12" t="s">
        <v>33</v>
      </c>
      <c r="D18" s="9"/>
      <c r="E18" s="9"/>
      <c r="F18" s="9"/>
      <c r="G18" s="9"/>
      <c r="H18" s="9"/>
      <c r="I18" s="123"/>
      <c r="J18" s="124"/>
    </row>
    <row r="19" spans="2:10" x14ac:dyDescent="0.25">
      <c r="B19" s="122"/>
      <c r="C19" s="10" t="s">
        <v>27</v>
      </c>
      <c r="D19" s="125" t="s">
        <v>34</v>
      </c>
      <c r="E19" s="13"/>
      <c r="F19" s="11">
        <v>14.9</v>
      </c>
      <c r="G19" s="4" t="s">
        <v>29</v>
      </c>
      <c r="H19" s="4"/>
      <c r="I19" s="123"/>
      <c r="J19" s="124"/>
    </row>
    <row r="20" spans="2:10" x14ac:dyDescent="0.25">
      <c r="B20" s="122"/>
      <c r="C20" s="10" t="s">
        <v>30</v>
      </c>
      <c r="D20" s="125"/>
      <c r="E20" s="13"/>
      <c r="F20" s="11">
        <v>23.8</v>
      </c>
      <c r="G20" s="4" t="s">
        <v>29</v>
      </c>
      <c r="H20" s="4"/>
      <c r="I20" s="123"/>
      <c r="J20" s="124"/>
    </row>
    <row r="21" spans="2:10" x14ac:dyDescent="0.25">
      <c r="B21" s="122"/>
      <c r="C21" s="10" t="s">
        <v>31</v>
      </c>
      <c r="D21" s="125"/>
      <c r="E21" s="13"/>
      <c r="F21" s="11">
        <v>25.8</v>
      </c>
      <c r="G21" s="4" t="s">
        <v>29</v>
      </c>
      <c r="H21" s="4"/>
      <c r="I21" s="123"/>
      <c r="J21" s="124"/>
    </row>
    <row r="22" spans="2:10" x14ac:dyDescent="0.25">
      <c r="B22" s="122"/>
      <c r="C22" s="10" t="s">
        <v>32</v>
      </c>
      <c r="D22" s="125"/>
      <c r="E22" s="13"/>
      <c r="F22" s="11">
        <v>14.8</v>
      </c>
      <c r="G22" s="4" t="s">
        <v>29</v>
      </c>
      <c r="H22" s="4"/>
      <c r="I22" s="123"/>
      <c r="J22" s="124"/>
    </row>
    <row r="23" spans="2:10" x14ac:dyDescent="0.25">
      <c r="B23" s="122"/>
      <c r="C23" s="5" t="s">
        <v>6</v>
      </c>
      <c r="D23" s="125"/>
      <c r="E23" s="13"/>
      <c r="F23" s="11">
        <v>20.3</v>
      </c>
      <c r="G23" s="4" t="s">
        <v>29</v>
      </c>
      <c r="H23" s="4"/>
      <c r="I23" s="123"/>
      <c r="J23" s="124"/>
    </row>
    <row r="24" spans="2:10" ht="40.5" x14ac:dyDescent="0.25">
      <c r="B24" s="122">
        <v>11</v>
      </c>
      <c r="C24" s="14" t="s">
        <v>35</v>
      </c>
      <c r="D24" s="9"/>
      <c r="E24" s="9"/>
      <c r="F24" s="9"/>
      <c r="G24" s="9"/>
      <c r="H24" s="9"/>
      <c r="I24" s="123"/>
      <c r="J24" s="124"/>
    </row>
    <row r="25" spans="2:10" x14ac:dyDescent="0.25">
      <c r="B25" s="122"/>
      <c r="C25" s="15" t="s">
        <v>36</v>
      </c>
      <c r="D25" s="13"/>
      <c r="E25" s="15"/>
      <c r="F25" s="15"/>
      <c r="G25" s="15"/>
      <c r="H25" s="15"/>
      <c r="I25" s="123"/>
      <c r="J25" s="124"/>
    </row>
    <row r="26" spans="2:10" x14ac:dyDescent="0.25">
      <c r="B26" s="122"/>
      <c r="C26" s="10" t="s">
        <v>27</v>
      </c>
      <c r="D26" s="123" t="s">
        <v>37</v>
      </c>
      <c r="E26" s="13"/>
      <c r="F26" s="11">
        <v>19.100000000000001</v>
      </c>
      <c r="G26" s="4" t="s">
        <v>29</v>
      </c>
      <c r="H26" s="4"/>
      <c r="I26" s="123"/>
      <c r="J26" s="124"/>
    </row>
    <row r="27" spans="2:10" x14ac:dyDescent="0.25">
      <c r="B27" s="122"/>
      <c r="C27" s="10" t="s">
        <v>30</v>
      </c>
      <c r="D27" s="123"/>
      <c r="E27" s="13"/>
      <c r="F27" s="11">
        <v>21</v>
      </c>
      <c r="G27" s="4" t="s">
        <v>29</v>
      </c>
      <c r="H27" s="4"/>
      <c r="I27" s="123"/>
      <c r="J27" s="124"/>
    </row>
    <row r="28" spans="2:10" x14ac:dyDescent="0.25">
      <c r="B28" s="122"/>
      <c r="C28" s="10" t="s">
        <v>31</v>
      </c>
      <c r="D28" s="123"/>
      <c r="E28" s="13"/>
      <c r="F28" s="11">
        <v>23</v>
      </c>
      <c r="G28" s="4" t="s">
        <v>29</v>
      </c>
      <c r="H28" s="4"/>
      <c r="I28" s="123"/>
      <c r="J28" s="124"/>
    </row>
    <row r="29" spans="2:10" x14ac:dyDescent="0.25">
      <c r="B29" s="122"/>
      <c r="C29" s="10" t="s">
        <v>32</v>
      </c>
      <c r="D29" s="123"/>
      <c r="E29" s="13"/>
      <c r="F29" s="11">
        <v>14.8</v>
      </c>
      <c r="G29" s="4" t="s">
        <v>29</v>
      </c>
      <c r="H29" s="4"/>
      <c r="I29" s="123"/>
      <c r="J29" s="124"/>
    </row>
    <row r="30" spans="2:10" x14ac:dyDescent="0.25">
      <c r="B30" s="122"/>
      <c r="C30" s="5" t="s">
        <v>6</v>
      </c>
      <c r="D30" s="123"/>
      <c r="E30" s="13"/>
      <c r="F30" s="11">
        <v>19.600000000000001</v>
      </c>
      <c r="G30" s="4" t="s">
        <v>29</v>
      </c>
      <c r="H30" s="4"/>
      <c r="I30" s="123"/>
      <c r="J30" s="124"/>
    </row>
    <row r="31" spans="2:10" x14ac:dyDescent="0.25">
      <c r="B31" s="122"/>
      <c r="C31" s="16" t="s">
        <v>38</v>
      </c>
      <c r="D31" s="17"/>
      <c r="E31" s="17"/>
      <c r="F31" s="17"/>
      <c r="G31" s="17"/>
      <c r="H31" s="17"/>
      <c r="I31" s="123"/>
      <c r="J31" s="124"/>
    </row>
    <row r="32" spans="2:10" x14ac:dyDescent="0.25">
      <c r="B32" s="122"/>
      <c r="C32" s="10" t="s">
        <v>27</v>
      </c>
      <c r="D32" s="123" t="s">
        <v>39</v>
      </c>
      <c r="E32" s="13"/>
      <c r="F32" s="11">
        <v>7.4</v>
      </c>
      <c r="G32" s="4" t="s">
        <v>29</v>
      </c>
      <c r="H32" s="4"/>
      <c r="I32" s="123"/>
      <c r="J32" s="124"/>
    </row>
    <row r="33" spans="2:10" x14ac:dyDescent="0.25">
      <c r="B33" s="122"/>
      <c r="C33" s="10" t="s">
        <v>30</v>
      </c>
      <c r="D33" s="123"/>
      <c r="E33" s="13"/>
      <c r="F33" s="11">
        <v>17.899999999999999</v>
      </c>
      <c r="G33" s="4" t="s">
        <v>29</v>
      </c>
      <c r="H33" s="4"/>
      <c r="I33" s="123"/>
      <c r="J33" s="124"/>
    </row>
    <row r="34" spans="2:10" x14ac:dyDescent="0.25">
      <c r="B34" s="122"/>
      <c r="C34" s="10" t="s">
        <v>31</v>
      </c>
      <c r="D34" s="123"/>
      <c r="E34" s="13"/>
      <c r="F34" s="11">
        <v>16.7</v>
      </c>
      <c r="G34" s="4" t="s">
        <v>29</v>
      </c>
      <c r="H34" s="4"/>
      <c r="I34" s="123"/>
      <c r="J34" s="124"/>
    </row>
    <row r="35" spans="2:10" x14ac:dyDescent="0.25">
      <c r="B35" s="122"/>
      <c r="C35" s="10" t="s">
        <v>32</v>
      </c>
      <c r="D35" s="123"/>
      <c r="E35" s="13"/>
      <c r="F35" s="11">
        <v>13.7</v>
      </c>
      <c r="G35" s="4" t="s">
        <v>29</v>
      </c>
      <c r="H35" s="4"/>
      <c r="I35" s="123"/>
      <c r="J35" s="124"/>
    </row>
    <row r="36" spans="2:10" x14ac:dyDescent="0.25">
      <c r="B36" s="122"/>
      <c r="C36" s="5" t="s">
        <v>6</v>
      </c>
      <c r="D36" s="18"/>
      <c r="E36" s="18"/>
      <c r="F36" s="11">
        <v>15.7</v>
      </c>
      <c r="G36" s="4" t="s">
        <v>29</v>
      </c>
      <c r="H36" s="4"/>
      <c r="I36" s="123"/>
      <c r="J36" s="124"/>
    </row>
    <row r="37" spans="2:10" x14ac:dyDescent="0.25">
      <c r="B37" s="122"/>
      <c r="C37" s="19" t="s">
        <v>40</v>
      </c>
      <c r="D37" s="13"/>
      <c r="E37" s="13"/>
      <c r="F37" s="20"/>
      <c r="G37" s="4"/>
      <c r="H37" s="13"/>
      <c r="I37" s="123"/>
      <c r="J37" s="124"/>
    </row>
    <row r="38" spans="2:10" x14ac:dyDescent="0.25">
      <c r="B38" s="122"/>
      <c r="C38" s="10" t="s">
        <v>27</v>
      </c>
      <c r="D38" s="123" t="s">
        <v>41</v>
      </c>
      <c r="E38" s="13"/>
      <c r="F38" s="4">
        <v>13.4</v>
      </c>
      <c r="G38" s="4" t="s">
        <v>29</v>
      </c>
      <c r="H38" s="4"/>
      <c r="I38" s="123"/>
      <c r="J38" s="124"/>
    </row>
    <row r="39" spans="2:10" x14ac:dyDescent="0.25">
      <c r="B39" s="122"/>
      <c r="C39" s="10" t="s">
        <v>30</v>
      </c>
      <c r="D39" s="123"/>
      <c r="E39" s="13"/>
      <c r="F39" s="4">
        <v>16.399999999999999</v>
      </c>
      <c r="G39" s="4" t="s">
        <v>29</v>
      </c>
      <c r="H39" s="4"/>
      <c r="I39" s="123"/>
      <c r="J39" s="124"/>
    </row>
    <row r="40" spans="2:10" x14ac:dyDescent="0.25">
      <c r="B40" s="122"/>
      <c r="C40" s="10" t="s">
        <v>31</v>
      </c>
      <c r="D40" s="123"/>
      <c r="E40" s="13"/>
      <c r="F40" s="11">
        <v>16</v>
      </c>
      <c r="G40" s="4" t="s">
        <v>29</v>
      </c>
      <c r="H40" s="4"/>
      <c r="I40" s="123"/>
      <c r="J40" s="124"/>
    </row>
    <row r="41" spans="2:10" x14ac:dyDescent="0.25">
      <c r="B41" s="122"/>
      <c r="C41" s="10" t="s">
        <v>32</v>
      </c>
      <c r="D41" s="123"/>
      <c r="E41" s="13"/>
      <c r="F41" s="4">
        <v>10.1</v>
      </c>
      <c r="G41" s="13"/>
      <c r="H41" s="13"/>
      <c r="I41" s="123"/>
      <c r="J41" s="124"/>
    </row>
    <row r="42" spans="2:10" x14ac:dyDescent="0.25">
      <c r="B42" s="122"/>
      <c r="C42" s="5" t="s">
        <v>6</v>
      </c>
      <c r="D42" s="123"/>
      <c r="E42" s="18"/>
      <c r="F42" s="21">
        <v>14.1</v>
      </c>
      <c r="G42" s="18"/>
      <c r="H42" s="18"/>
      <c r="I42" s="123"/>
      <c r="J42" s="124"/>
    </row>
    <row r="43" spans="2:10" x14ac:dyDescent="0.25">
      <c r="B43" s="122"/>
      <c r="C43" s="22" t="s">
        <v>42</v>
      </c>
      <c r="D43" s="13"/>
      <c r="E43" s="13"/>
      <c r="F43" s="11"/>
      <c r="G43" s="13"/>
      <c r="H43" s="13"/>
      <c r="I43" s="123"/>
      <c r="J43" s="124"/>
    </row>
    <row r="44" spans="2:10" x14ac:dyDescent="0.25">
      <c r="B44" s="122"/>
      <c r="C44" s="10" t="s">
        <v>27</v>
      </c>
      <c r="D44" s="123" t="s">
        <v>43</v>
      </c>
      <c r="E44" s="13"/>
      <c r="F44" s="11">
        <v>0</v>
      </c>
      <c r="G44" s="4" t="s">
        <v>29</v>
      </c>
      <c r="H44" s="4"/>
      <c r="I44" s="123"/>
      <c r="J44" s="124"/>
    </row>
    <row r="45" spans="2:10" x14ac:dyDescent="0.25">
      <c r="B45" s="122"/>
      <c r="C45" s="10" t="s">
        <v>30</v>
      </c>
      <c r="D45" s="123"/>
      <c r="E45" s="13"/>
      <c r="F45" s="4">
        <v>5.6</v>
      </c>
      <c r="G45" s="4" t="s">
        <v>29</v>
      </c>
      <c r="H45" s="4"/>
      <c r="I45" s="123"/>
      <c r="J45" s="124"/>
    </row>
    <row r="46" spans="2:10" x14ac:dyDescent="0.25">
      <c r="B46" s="122"/>
      <c r="C46" s="10" t="s">
        <v>31</v>
      </c>
      <c r="D46" s="123"/>
      <c r="E46" s="13"/>
      <c r="F46" s="4">
        <v>3.8</v>
      </c>
      <c r="G46" s="4" t="s">
        <v>29</v>
      </c>
      <c r="H46" s="4"/>
      <c r="I46" s="123"/>
      <c r="J46" s="124"/>
    </row>
    <row r="47" spans="2:10" x14ac:dyDescent="0.25">
      <c r="B47" s="122"/>
      <c r="C47" s="10" t="s">
        <v>32</v>
      </c>
      <c r="D47" s="123"/>
      <c r="E47" s="13"/>
      <c r="F47" s="4">
        <v>2.1</v>
      </c>
      <c r="G47" s="4" t="s">
        <v>29</v>
      </c>
      <c r="H47" s="4"/>
      <c r="I47" s="123"/>
      <c r="J47" s="124"/>
    </row>
    <row r="48" spans="2:10" x14ac:dyDescent="0.25">
      <c r="B48" s="122"/>
      <c r="C48" s="23" t="s">
        <v>6</v>
      </c>
      <c r="D48" s="123"/>
      <c r="E48" s="13"/>
      <c r="F48" s="4">
        <v>3.6</v>
      </c>
      <c r="G48" s="4" t="s">
        <v>29</v>
      </c>
      <c r="H48" s="4"/>
      <c r="I48" s="123"/>
      <c r="J48" s="124"/>
    </row>
    <row r="49" spans="2:10" ht="44.25" customHeight="1" x14ac:dyDescent="0.25">
      <c r="B49" s="122">
        <v>12</v>
      </c>
      <c r="C49" s="39" t="s">
        <v>44</v>
      </c>
      <c r="D49" s="9"/>
      <c r="E49" s="9"/>
      <c r="F49" s="9"/>
      <c r="G49" s="9"/>
      <c r="H49" s="9"/>
      <c r="I49" s="123"/>
      <c r="J49" s="124"/>
    </row>
    <row r="50" spans="2:10" x14ac:dyDescent="0.25">
      <c r="B50" s="122"/>
      <c r="C50" s="22" t="s">
        <v>45</v>
      </c>
      <c r="D50" s="18"/>
      <c r="E50" s="18"/>
      <c r="F50" s="18"/>
      <c r="G50" s="18"/>
      <c r="H50" s="18"/>
      <c r="I50" s="123"/>
      <c r="J50" s="124"/>
    </row>
    <row r="51" spans="2:10" x14ac:dyDescent="0.25">
      <c r="B51" s="122"/>
      <c r="C51" s="10" t="s">
        <v>27</v>
      </c>
      <c r="D51" s="123" t="s">
        <v>79</v>
      </c>
      <c r="E51" s="13"/>
      <c r="F51" s="4" t="s">
        <v>46</v>
      </c>
      <c r="G51" s="4" t="s">
        <v>29</v>
      </c>
      <c r="H51" s="4"/>
      <c r="I51" s="123"/>
      <c r="J51" s="124"/>
    </row>
    <row r="52" spans="2:10" x14ac:dyDescent="0.25">
      <c r="B52" s="122"/>
      <c r="C52" s="10" t="s">
        <v>30</v>
      </c>
      <c r="D52" s="123"/>
      <c r="E52" s="13"/>
      <c r="F52" s="4" t="s">
        <v>46</v>
      </c>
      <c r="G52" s="4" t="s">
        <v>29</v>
      </c>
      <c r="H52" s="4"/>
      <c r="I52" s="123"/>
      <c r="J52" s="124"/>
    </row>
    <row r="53" spans="2:10" x14ac:dyDescent="0.25">
      <c r="B53" s="122"/>
      <c r="C53" s="10" t="s">
        <v>31</v>
      </c>
      <c r="D53" s="123"/>
      <c r="E53" s="13"/>
      <c r="F53" s="4">
        <v>15.3</v>
      </c>
      <c r="G53" s="4" t="s">
        <v>29</v>
      </c>
      <c r="H53" s="4"/>
      <c r="I53" s="123"/>
      <c r="J53" s="124"/>
    </row>
    <row r="54" spans="2:10" x14ac:dyDescent="0.25">
      <c r="B54" s="122"/>
      <c r="C54" s="10" t="s">
        <v>32</v>
      </c>
      <c r="D54" s="123"/>
      <c r="E54" s="13"/>
      <c r="F54" s="4" t="s">
        <v>46</v>
      </c>
      <c r="G54" s="4"/>
      <c r="H54" s="4"/>
      <c r="I54" s="123"/>
      <c r="J54" s="124"/>
    </row>
    <row r="55" spans="2:10" x14ac:dyDescent="0.25">
      <c r="B55" s="122"/>
      <c r="C55" s="5" t="s">
        <v>6</v>
      </c>
      <c r="D55" s="123"/>
      <c r="E55" s="13"/>
      <c r="F55" s="4">
        <v>18.399999999999999</v>
      </c>
      <c r="G55" s="4" t="s">
        <v>29</v>
      </c>
      <c r="H55" s="4"/>
      <c r="I55" s="123"/>
      <c r="J55" s="124"/>
    </row>
    <row r="56" spans="2:10" x14ac:dyDescent="0.25">
      <c r="B56" s="122"/>
      <c r="C56" s="22" t="s">
        <v>47</v>
      </c>
      <c r="D56" s="18"/>
      <c r="E56" s="18"/>
      <c r="F56" s="18"/>
      <c r="G56" s="18"/>
      <c r="H56" s="18"/>
      <c r="I56" s="123"/>
      <c r="J56" s="124"/>
    </row>
    <row r="57" spans="2:10" x14ac:dyDescent="0.25">
      <c r="B57" s="122"/>
      <c r="C57" s="10" t="s">
        <v>27</v>
      </c>
      <c r="D57" s="123" t="s">
        <v>80</v>
      </c>
      <c r="E57" s="13"/>
      <c r="F57" s="4" t="s">
        <v>46</v>
      </c>
      <c r="G57" s="4" t="s">
        <v>29</v>
      </c>
      <c r="H57" s="4"/>
      <c r="I57" s="123"/>
      <c r="J57" s="124"/>
    </row>
    <row r="58" spans="2:10" x14ac:dyDescent="0.25">
      <c r="B58" s="122"/>
      <c r="C58" s="10" t="s">
        <v>30</v>
      </c>
      <c r="D58" s="123"/>
      <c r="E58" s="13"/>
      <c r="F58" s="4" t="s">
        <v>46</v>
      </c>
      <c r="G58" s="4" t="s">
        <v>29</v>
      </c>
      <c r="H58" s="4"/>
      <c r="I58" s="123"/>
      <c r="J58" s="124"/>
    </row>
    <row r="59" spans="2:10" x14ac:dyDescent="0.25">
      <c r="B59" s="122"/>
      <c r="C59" s="10" t="s">
        <v>31</v>
      </c>
      <c r="D59" s="123"/>
      <c r="E59" s="13"/>
      <c r="F59" s="4">
        <v>39.4</v>
      </c>
      <c r="G59" s="4" t="s">
        <v>29</v>
      </c>
      <c r="H59" s="4"/>
      <c r="I59" s="123"/>
      <c r="J59" s="124"/>
    </row>
    <row r="60" spans="2:10" x14ac:dyDescent="0.25">
      <c r="B60" s="122"/>
      <c r="C60" s="10" t="s">
        <v>32</v>
      </c>
      <c r="D60" s="123"/>
      <c r="E60" s="13"/>
      <c r="F60" s="4" t="s">
        <v>46</v>
      </c>
      <c r="G60" s="4"/>
      <c r="H60" s="4"/>
      <c r="I60" s="123"/>
      <c r="J60" s="124"/>
    </row>
    <row r="61" spans="2:10" x14ac:dyDescent="0.25">
      <c r="B61" s="122"/>
      <c r="C61" s="5" t="s">
        <v>6</v>
      </c>
      <c r="D61" s="123"/>
      <c r="E61" s="13"/>
      <c r="F61" s="4">
        <v>42.1</v>
      </c>
      <c r="G61" s="4" t="s">
        <v>29</v>
      </c>
      <c r="H61" s="4"/>
      <c r="I61" s="123"/>
      <c r="J61" s="124"/>
    </row>
    <row r="62" spans="2:10" x14ac:dyDescent="0.25">
      <c r="B62" s="122"/>
      <c r="C62" s="22" t="s">
        <v>48</v>
      </c>
      <c r="D62" s="18"/>
      <c r="E62" s="18"/>
      <c r="F62" s="18"/>
      <c r="G62" s="18"/>
      <c r="H62" s="18"/>
      <c r="I62" s="123"/>
      <c r="J62" s="124"/>
    </row>
    <row r="63" spans="2:10" x14ac:dyDescent="0.25">
      <c r="B63" s="122"/>
      <c r="C63" s="10" t="s">
        <v>27</v>
      </c>
      <c r="D63" s="123" t="s">
        <v>81</v>
      </c>
      <c r="E63" s="13"/>
      <c r="F63" s="4" t="s">
        <v>46</v>
      </c>
      <c r="G63" s="4" t="s">
        <v>29</v>
      </c>
      <c r="H63" s="4"/>
      <c r="I63" s="123"/>
      <c r="J63" s="124"/>
    </row>
    <row r="64" spans="2:10" x14ac:dyDescent="0.25">
      <c r="B64" s="122"/>
      <c r="C64" s="10" t="s">
        <v>30</v>
      </c>
      <c r="D64" s="123"/>
      <c r="E64" s="13"/>
      <c r="F64" s="4" t="s">
        <v>46</v>
      </c>
      <c r="G64" s="4" t="s">
        <v>29</v>
      </c>
      <c r="H64" s="4"/>
      <c r="I64" s="123"/>
      <c r="J64" s="124"/>
    </row>
    <row r="65" spans="2:12" x14ac:dyDescent="0.25">
      <c r="B65" s="122"/>
      <c r="C65" s="10" t="s">
        <v>31</v>
      </c>
      <c r="D65" s="123"/>
      <c r="E65" s="13"/>
      <c r="F65" s="4">
        <v>27.5</v>
      </c>
      <c r="G65" s="4" t="s">
        <v>29</v>
      </c>
      <c r="H65" s="4"/>
      <c r="I65" s="123"/>
      <c r="J65" s="124"/>
    </row>
    <row r="66" spans="2:12" x14ac:dyDescent="0.25">
      <c r="B66" s="122"/>
      <c r="C66" s="10" t="s">
        <v>32</v>
      </c>
      <c r="D66" s="123"/>
      <c r="E66" s="13"/>
      <c r="F66" s="4" t="s">
        <v>46</v>
      </c>
      <c r="G66" s="4"/>
      <c r="H66" s="4"/>
      <c r="I66" s="123"/>
      <c r="J66" s="124"/>
    </row>
    <row r="67" spans="2:12" x14ac:dyDescent="0.25">
      <c r="B67" s="122"/>
      <c r="C67" s="5" t="s">
        <v>6</v>
      </c>
      <c r="D67" s="123"/>
      <c r="E67" s="13"/>
      <c r="F67" s="4">
        <v>16.2</v>
      </c>
      <c r="G67" s="4" t="s">
        <v>29</v>
      </c>
      <c r="H67" s="4"/>
      <c r="I67" s="123"/>
      <c r="J67" s="124"/>
    </row>
    <row r="68" spans="2:12" x14ac:dyDescent="0.25">
      <c r="B68" s="122"/>
      <c r="C68" s="22" t="s">
        <v>49</v>
      </c>
      <c r="D68" s="18"/>
      <c r="E68" s="18"/>
      <c r="F68" s="18"/>
      <c r="G68" s="18"/>
      <c r="H68" s="18"/>
      <c r="I68" s="123"/>
      <c r="J68" s="124"/>
    </row>
    <row r="69" spans="2:12" x14ac:dyDescent="0.25">
      <c r="B69" s="122"/>
      <c r="C69" s="10" t="s">
        <v>27</v>
      </c>
      <c r="D69" s="123" t="s">
        <v>82</v>
      </c>
      <c r="E69" s="13"/>
      <c r="F69" s="4" t="s">
        <v>46</v>
      </c>
      <c r="G69" s="4" t="s">
        <v>29</v>
      </c>
      <c r="H69" s="4"/>
      <c r="I69" s="123"/>
      <c r="J69" s="124"/>
    </row>
    <row r="70" spans="2:12" x14ac:dyDescent="0.25">
      <c r="B70" s="122"/>
      <c r="C70" s="10" t="s">
        <v>30</v>
      </c>
      <c r="D70" s="123"/>
      <c r="E70" s="13"/>
      <c r="F70" s="4" t="s">
        <v>46</v>
      </c>
      <c r="G70" s="4" t="s">
        <v>29</v>
      </c>
      <c r="H70" s="4"/>
      <c r="I70" s="123"/>
      <c r="J70" s="124"/>
    </row>
    <row r="71" spans="2:12" x14ac:dyDescent="0.25">
      <c r="B71" s="122"/>
      <c r="C71" s="10" t="s">
        <v>31</v>
      </c>
      <c r="D71" s="123"/>
      <c r="E71" s="13"/>
      <c r="F71" s="4">
        <v>5.2</v>
      </c>
      <c r="G71" s="4" t="s">
        <v>29</v>
      </c>
      <c r="H71" s="4"/>
      <c r="I71" s="123"/>
      <c r="J71" s="124"/>
    </row>
    <row r="72" spans="2:12" x14ac:dyDescent="0.25">
      <c r="B72" s="122"/>
      <c r="C72" s="10" t="s">
        <v>32</v>
      </c>
      <c r="D72" s="123"/>
      <c r="E72" s="13"/>
      <c r="F72" s="4" t="s">
        <v>46</v>
      </c>
      <c r="G72" s="4"/>
      <c r="H72" s="4"/>
      <c r="I72" s="123"/>
      <c r="J72" s="124"/>
    </row>
    <row r="73" spans="2:12" x14ac:dyDescent="0.25">
      <c r="B73" s="122"/>
      <c r="C73" s="5" t="s">
        <v>6</v>
      </c>
      <c r="D73" s="123"/>
      <c r="E73" s="13"/>
      <c r="F73" s="4">
        <v>7.2</v>
      </c>
      <c r="G73" s="4" t="s">
        <v>29</v>
      </c>
      <c r="H73" s="4"/>
      <c r="I73" s="123"/>
      <c r="J73" s="124"/>
    </row>
    <row r="74" spans="2:12" x14ac:dyDescent="0.25">
      <c r="B74" s="122"/>
      <c r="C74" s="22" t="s">
        <v>50</v>
      </c>
      <c r="D74" s="18"/>
      <c r="E74" s="18"/>
      <c r="F74" s="18"/>
      <c r="G74" s="18"/>
      <c r="H74" s="18"/>
      <c r="I74" s="123"/>
      <c r="J74" s="124"/>
    </row>
    <row r="75" spans="2:12" x14ac:dyDescent="0.25">
      <c r="B75" s="122"/>
      <c r="C75" s="10" t="s">
        <v>27</v>
      </c>
      <c r="D75" s="123" t="s">
        <v>80</v>
      </c>
      <c r="E75" s="13"/>
      <c r="F75" s="4" t="s">
        <v>46</v>
      </c>
      <c r="G75" s="4" t="s">
        <v>29</v>
      </c>
      <c r="H75" s="4"/>
      <c r="I75" s="123"/>
      <c r="J75" s="124"/>
    </row>
    <row r="76" spans="2:12" x14ac:dyDescent="0.25">
      <c r="B76" s="122"/>
      <c r="C76" s="10" t="s">
        <v>30</v>
      </c>
      <c r="D76" s="123"/>
      <c r="E76" s="13"/>
      <c r="F76" s="4" t="s">
        <v>46</v>
      </c>
      <c r="G76" s="4" t="s">
        <v>29</v>
      </c>
      <c r="H76" s="4"/>
      <c r="I76" s="123"/>
      <c r="J76" s="124"/>
    </row>
    <row r="77" spans="2:12" x14ac:dyDescent="0.25">
      <c r="B77" s="122"/>
      <c r="C77" s="10" t="s">
        <v>31</v>
      </c>
      <c r="D77" s="123"/>
      <c r="E77" s="13"/>
      <c r="F77" s="4">
        <v>12.5</v>
      </c>
      <c r="G77" s="4"/>
      <c r="H77" s="4"/>
      <c r="I77" s="123"/>
      <c r="J77" s="124"/>
    </row>
    <row r="78" spans="2:12" x14ac:dyDescent="0.25">
      <c r="B78" s="122"/>
      <c r="C78" s="10" t="s">
        <v>32</v>
      </c>
      <c r="D78" s="123"/>
      <c r="E78" s="13"/>
      <c r="F78" s="24" t="s">
        <v>46</v>
      </c>
      <c r="G78" s="4" t="s">
        <v>29</v>
      </c>
      <c r="H78" s="4"/>
      <c r="I78" s="123"/>
      <c r="J78" s="124"/>
      <c r="L78" s="40"/>
    </row>
    <row r="79" spans="2:12" x14ac:dyDescent="0.25">
      <c r="B79" s="122"/>
      <c r="C79" s="5" t="s">
        <v>6</v>
      </c>
      <c r="D79" s="123"/>
      <c r="E79" s="13"/>
      <c r="F79" s="4">
        <v>16.2</v>
      </c>
      <c r="G79" s="4" t="s">
        <v>29</v>
      </c>
      <c r="H79" s="4"/>
      <c r="I79" s="123"/>
      <c r="J79" s="124"/>
    </row>
    <row r="80" spans="2:12" ht="27" x14ac:dyDescent="0.25">
      <c r="B80" s="34">
        <v>13</v>
      </c>
      <c r="C80" s="39" t="s">
        <v>51</v>
      </c>
      <c r="D80" s="4" t="s">
        <v>52</v>
      </c>
      <c r="E80" s="24" t="s">
        <v>23</v>
      </c>
      <c r="F80" s="24" t="s">
        <v>23</v>
      </c>
      <c r="G80" s="24" t="s">
        <v>23</v>
      </c>
      <c r="H80" s="24"/>
      <c r="I80" s="13"/>
      <c r="J80" s="13"/>
    </row>
    <row r="81" spans="2:10" ht="27" x14ac:dyDescent="0.25">
      <c r="B81" s="34">
        <v>14</v>
      </c>
      <c r="C81" s="25" t="s">
        <v>83</v>
      </c>
      <c r="D81" s="4" t="s">
        <v>52</v>
      </c>
      <c r="E81" s="24" t="s">
        <v>23</v>
      </c>
      <c r="F81" s="24" t="s">
        <v>23</v>
      </c>
      <c r="G81" s="24" t="s">
        <v>23</v>
      </c>
      <c r="H81" s="24"/>
      <c r="I81" s="13"/>
      <c r="J81" s="13"/>
    </row>
    <row r="82" spans="2:10" ht="27.75" customHeight="1" x14ac:dyDescent="0.25">
      <c r="B82" s="34">
        <v>15</v>
      </c>
      <c r="C82" s="26" t="s">
        <v>84</v>
      </c>
      <c r="D82" s="4" t="s">
        <v>53</v>
      </c>
      <c r="E82" s="24">
        <f>(F82+G82)/2</f>
        <v>1.5</v>
      </c>
      <c r="F82" s="24">
        <v>2.8</v>
      </c>
      <c r="G82" s="24">
        <v>0.2</v>
      </c>
      <c r="H82" s="24">
        <f>F82/G82</f>
        <v>13.999999999999998</v>
      </c>
      <c r="I82" s="24">
        <v>2005</v>
      </c>
      <c r="J82" s="42" t="s">
        <v>77</v>
      </c>
    </row>
    <row r="83" spans="2:10" ht="27" x14ac:dyDescent="0.25">
      <c r="B83" s="34">
        <v>16</v>
      </c>
      <c r="C83" s="26" t="s">
        <v>54</v>
      </c>
      <c r="D83" s="4" t="s">
        <v>55</v>
      </c>
      <c r="E83" s="13"/>
      <c r="F83" s="13"/>
      <c r="G83" s="13"/>
      <c r="H83" s="13"/>
      <c r="I83" s="13"/>
      <c r="J83" s="13"/>
    </row>
    <row r="84" spans="2:10" ht="40.5" x14ac:dyDescent="0.25">
      <c r="B84" s="34">
        <v>17</v>
      </c>
      <c r="C84" s="39" t="s">
        <v>56</v>
      </c>
      <c r="D84" s="4" t="s">
        <v>57</v>
      </c>
      <c r="E84" s="24">
        <f>(F84+G84)/2</f>
        <v>53.15</v>
      </c>
      <c r="F84" s="24">
        <v>50.4</v>
      </c>
      <c r="G84" s="24">
        <v>55.9</v>
      </c>
      <c r="H84" s="27">
        <f>F84/G84</f>
        <v>0.90161001788908768</v>
      </c>
      <c r="I84" s="24">
        <v>2005</v>
      </c>
      <c r="J84" s="43" t="s">
        <v>77</v>
      </c>
    </row>
    <row r="85" spans="2:10" ht="27" x14ac:dyDescent="0.25">
      <c r="B85" s="34">
        <v>18</v>
      </c>
      <c r="C85" s="39" t="s">
        <v>58</v>
      </c>
      <c r="D85" s="4" t="s">
        <v>59</v>
      </c>
      <c r="E85" s="28">
        <v>14.8</v>
      </c>
      <c r="F85" s="28">
        <v>19</v>
      </c>
      <c r="G85" s="28">
        <v>9.6999999999999993</v>
      </c>
      <c r="H85" s="27">
        <f>F85/G85</f>
        <v>1.9587628865979383</v>
      </c>
      <c r="I85" s="126">
        <v>2013</v>
      </c>
      <c r="J85" s="127" t="s">
        <v>75</v>
      </c>
    </row>
    <row r="86" spans="2:10" ht="27" x14ac:dyDescent="0.25">
      <c r="B86" s="35">
        <v>19</v>
      </c>
      <c r="C86" s="39" t="s">
        <v>60</v>
      </c>
      <c r="D86" s="4" t="s">
        <v>61</v>
      </c>
      <c r="E86" s="28">
        <v>51.6</v>
      </c>
      <c r="F86" s="28">
        <v>58.6</v>
      </c>
      <c r="G86" s="28">
        <v>43</v>
      </c>
      <c r="H86" s="27">
        <f t="shared" ref="H86:H91" si="0">F86/G86</f>
        <v>1.3627906976744186</v>
      </c>
      <c r="I86" s="126"/>
      <c r="J86" s="127"/>
    </row>
    <row r="87" spans="2:10" ht="27" x14ac:dyDescent="0.25">
      <c r="B87" s="35">
        <v>20</v>
      </c>
      <c r="C87" s="39" t="s">
        <v>62</v>
      </c>
      <c r="D87" s="4" t="s">
        <v>63</v>
      </c>
      <c r="E87" s="28">
        <v>13.1</v>
      </c>
      <c r="F87" s="28">
        <v>17.600000000000001</v>
      </c>
      <c r="G87" s="28">
        <v>7.4</v>
      </c>
      <c r="H87" s="27">
        <f t="shared" si="0"/>
        <v>2.3783783783783785</v>
      </c>
      <c r="I87" s="126"/>
      <c r="J87" s="127"/>
    </row>
    <row r="88" spans="2:10" ht="27" x14ac:dyDescent="0.25">
      <c r="B88" s="35">
        <v>21</v>
      </c>
      <c r="C88" s="39" t="s">
        <v>64</v>
      </c>
      <c r="D88" s="4" t="s">
        <v>65</v>
      </c>
      <c r="E88" s="28">
        <v>34.299999999999997</v>
      </c>
      <c r="F88" s="28">
        <v>43.9</v>
      </c>
      <c r="G88" s="28">
        <v>22.4</v>
      </c>
      <c r="H88" s="27">
        <f t="shared" si="0"/>
        <v>1.9598214285714286</v>
      </c>
      <c r="I88" s="126"/>
      <c r="J88" s="127"/>
    </row>
    <row r="89" spans="2:10" ht="27" x14ac:dyDescent="0.25">
      <c r="B89" s="35">
        <v>22</v>
      </c>
      <c r="C89" s="39" t="s">
        <v>66</v>
      </c>
      <c r="D89" s="4" t="s">
        <v>67</v>
      </c>
      <c r="E89" s="28">
        <v>32.6</v>
      </c>
      <c r="F89" s="28">
        <v>38.4</v>
      </c>
      <c r="G89" s="28">
        <v>25.5</v>
      </c>
      <c r="H89" s="27">
        <f t="shared" si="0"/>
        <v>1.5058823529411764</v>
      </c>
      <c r="I89" s="126"/>
      <c r="J89" s="127"/>
    </row>
    <row r="90" spans="2:10" x14ac:dyDescent="0.25">
      <c r="B90" s="35">
        <v>24</v>
      </c>
      <c r="C90" s="39" t="s">
        <v>68</v>
      </c>
      <c r="D90" s="4" t="s">
        <v>69</v>
      </c>
      <c r="E90" s="28">
        <v>14.2</v>
      </c>
      <c r="F90" s="28">
        <v>14.9</v>
      </c>
      <c r="G90" s="28">
        <v>13.3</v>
      </c>
      <c r="H90" s="27">
        <f t="shared" si="0"/>
        <v>1.1203007518796992</v>
      </c>
      <c r="I90" s="126"/>
      <c r="J90" s="127"/>
    </row>
    <row r="91" spans="2:10" x14ac:dyDescent="0.25">
      <c r="B91" s="36">
        <v>25</v>
      </c>
      <c r="C91" s="39" t="s">
        <v>70</v>
      </c>
      <c r="D91" s="4" t="s">
        <v>78</v>
      </c>
      <c r="E91" s="28">
        <v>34.299999999999997</v>
      </c>
      <c r="F91" s="28">
        <v>35.6</v>
      </c>
      <c r="G91" s="28">
        <v>32.799999999999997</v>
      </c>
      <c r="H91" s="27">
        <f t="shared" si="0"/>
        <v>1.0853658536585367</v>
      </c>
      <c r="I91" s="126"/>
      <c r="J91" s="127"/>
    </row>
    <row r="92" spans="2:10" x14ac:dyDescent="0.25">
      <c r="B92" s="29"/>
      <c r="C92" s="30"/>
      <c r="D92" s="29"/>
      <c r="E92" s="29"/>
      <c r="F92" s="29"/>
      <c r="G92" s="29"/>
      <c r="H92" s="29"/>
      <c r="I92" s="29"/>
      <c r="J92" s="29"/>
    </row>
    <row r="93" spans="2:10" x14ac:dyDescent="0.25">
      <c r="B93" s="29"/>
      <c r="C93" s="37" t="s">
        <v>71</v>
      </c>
      <c r="D93" s="29"/>
      <c r="E93" s="29"/>
      <c r="F93" s="29"/>
      <c r="G93" s="29"/>
      <c r="H93" s="29"/>
      <c r="I93" s="29"/>
      <c r="J93" s="29"/>
    </row>
    <row r="94" spans="2:10" x14ac:dyDescent="0.25">
      <c r="B94" s="29"/>
      <c r="C94" s="38" t="s">
        <v>72</v>
      </c>
      <c r="D94" s="29"/>
      <c r="E94" s="29"/>
      <c r="F94" s="29"/>
      <c r="G94" s="29"/>
      <c r="H94" s="29"/>
      <c r="I94" s="29"/>
      <c r="J94" s="29"/>
    </row>
  </sheetData>
  <mergeCells count="27">
    <mergeCell ref="I85:I91"/>
    <mergeCell ref="J85:J91"/>
    <mergeCell ref="D44:D48"/>
    <mergeCell ref="B49:B79"/>
    <mergeCell ref="D51:D55"/>
    <mergeCell ref="D57:D61"/>
    <mergeCell ref="D63:D67"/>
    <mergeCell ref="D69:D73"/>
    <mergeCell ref="D75:D79"/>
    <mergeCell ref="B12:B17"/>
    <mergeCell ref="I12:I79"/>
    <mergeCell ref="J12:J79"/>
    <mergeCell ref="D13:D17"/>
    <mergeCell ref="B18:B23"/>
    <mergeCell ref="D19:D23"/>
    <mergeCell ref="B24:B48"/>
    <mergeCell ref="D26:D30"/>
    <mergeCell ref="D32:D35"/>
    <mergeCell ref="D38:D42"/>
    <mergeCell ref="B2:J2"/>
    <mergeCell ref="B3:B4"/>
    <mergeCell ref="C3:C4"/>
    <mergeCell ref="D3:D4"/>
    <mergeCell ref="E3:G3"/>
    <mergeCell ref="H3:H4"/>
    <mergeCell ref="I3:I4"/>
    <mergeCell ref="J3:J4"/>
  </mergeCell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J240"/>
  <sheetViews>
    <sheetView topLeftCell="A187" workbookViewId="0">
      <selection activeCell="C201" sqref="C201"/>
    </sheetView>
  </sheetViews>
  <sheetFormatPr defaultRowHeight="15" x14ac:dyDescent="0.25"/>
  <cols>
    <col min="2" max="2" width="5.140625" customWidth="1"/>
    <col min="3" max="3" width="54.5703125" style="1" customWidth="1"/>
    <col min="6" max="6" width="11.140625" customWidth="1"/>
    <col min="7" max="7" width="11.85546875" customWidth="1"/>
    <col min="8" max="8" width="11.5703125" bestFit="1" customWidth="1"/>
    <col min="10" max="10" width="42.85546875" customWidth="1"/>
  </cols>
  <sheetData>
    <row r="2" spans="2:10" x14ac:dyDescent="0.25">
      <c r="B2" s="149" t="s">
        <v>85</v>
      </c>
      <c r="C2" s="149"/>
      <c r="D2" s="149"/>
      <c r="E2" s="149"/>
      <c r="F2" s="149"/>
      <c r="G2" s="149"/>
      <c r="H2" s="149"/>
      <c r="I2" s="149"/>
      <c r="J2" s="149"/>
    </row>
    <row r="3" spans="2:10" ht="33" customHeight="1" x14ac:dyDescent="0.25">
      <c r="B3" s="150" t="s">
        <v>0</v>
      </c>
      <c r="C3" s="150" t="s">
        <v>1</v>
      </c>
      <c r="D3" s="150" t="s">
        <v>2</v>
      </c>
      <c r="E3" s="151" t="s">
        <v>86</v>
      </c>
      <c r="F3" s="150"/>
      <c r="G3" s="150"/>
      <c r="H3" s="150" t="s">
        <v>3</v>
      </c>
      <c r="I3" s="150" t="s">
        <v>4</v>
      </c>
      <c r="J3" s="150" t="s">
        <v>5</v>
      </c>
    </row>
    <row r="4" spans="2:10" x14ac:dyDescent="0.25">
      <c r="B4" s="150"/>
      <c r="C4" s="150"/>
      <c r="D4" s="150"/>
      <c r="E4" s="75" t="s">
        <v>6</v>
      </c>
      <c r="F4" s="75" t="s">
        <v>7</v>
      </c>
      <c r="G4" s="75" t="s">
        <v>8</v>
      </c>
      <c r="H4" s="150"/>
      <c r="I4" s="150"/>
      <c r="J4" s="150"/>
    </row>
    <row r="5" spans="2:10" x14ac:dyDescent="0.25">
      <c r="B5" s="146">
        <v>1</v>
      </c>
      <c r="C5" s="77" t="s">
        <v>87</v>
      </c>
      <c r="D5" s="52"/>
      <c r="E5" s="52"/>
      <c r="F5" s="52"/>
      <c r="G5" s="52"/>
      <c r="H5" s="52"/>
      <c r="I5" s="52"/>
      <c r="J5" s="52"/>
    </row>
    <row r="6" spans="2:10" ht="15" customHeight="1" x14ac:dyDescent="0.25">
      <c r="B6" s="146"/>
      <c r="C6" s="176" t="s">
        <v>88</v>
      </c>
      <c r="D6" s="54"/>
      <c r="E6" s="55">
        <v>17</v>
      </c>
      <c r="F6" s="55">
        <v>13.6</v>
      </c>
      <c r="G6" s="55">
        <v>20.100000000000001</v>
      </c>
      <c r="H6" s="56">
        <f t="shared" ref="H6:H16" si="0">F6/G6</f>
        <v>0.67661691542288549</v>
      </c>
      <c r="I6" s="131">
        <v>2015</v>
      </c>
      <c r="J6" s="137" t="s">
        <v>89</v>
      </c>
    </row>
    <row r="7" spans="2:10" x14ac:dyDescent="0.25">
      <c r="B7" s="146"/>
      <c r="C7" s="176" t="s">
        <v>90</v>
      </c>
      <c r="D7" s="54"/>
      <c r="E7" s="55">
        <v>52</v>
      </c>
      <c r="F7" s="55">
        <v>44.7</v>
      </c>
      <c r="G7" s="55">
        <v>58</v>
      </c>
      <c r="H7" s="56">
        <f t="shared" si="0"/>
        <v>0.77068965517241383</v>
      </c>
      <c r="I7" s="132"/>
      <c r="J7" s="138"/>
    </row>
    <row r="8" spans="2:10" x14ac:dyDescent="0.25">
      <c r="B8" s="146"/>
      <c r="C8" s="176" t="s">
        <v>91</v>
      </c>
      <c r="D8" s="54"/>
      <c r="E8" s="55">
        <v>71.3</v>
      </c>
      <c r="F8" s="55">
        <v>66.2</v>
      </c>
      <c r="G8" s="55">
        <v>76.2</v>
      </c>
      <c r="H8" s="56">
        <f t="shared" si="0"/>
        <v>0.86876640419947504</v>
      </c>
      <c r="I8" s="132"/>
      <c r="J8" s="138"/>
    </row>
    <row r="9" spans="2:10" x14ac:dyDescent="0.25">
      <c r="B9" s="146"/>
      <c r="C9" s="176" t="s">
        <v>92</v>
      </c>
      <c r="D9" s="54"/>
      <c r="E9" s="55">
        <v>80.900000000000006</v>
      </c>
      <c r="F9" s="55">
        <v>74.900000000000006</v>
      </c>
      <c r="G9" s="55">
        <v>86.8</v>
      </c>
      <c r="H9" s="56">
        <f t="shared" si="0"/>
        <v>0.86290322580645173</v>
      </c>
      <c r="I9" s="132"/>
      <c r="J9" s="138"/>
    </row>
    <row r="10" spans="2:10" x14ac:dyDescent="0.25">
      <c r="B10" s="146"/>
      <c r="C10" s="176" t="s">
        <v>93</v>
      </c>
      <c r="D10" s="54"/>
      <c r="E10" s="55">
        <v>81.8</v>
      </c>
      <c r="F10" s="55">
        <v>77.400000000000006</v>
      </c>
      <c r="G10" s="55">
        <v>86.7</v>
      </c>
      <c r="H10" s="56">
        <f t="shared" si="0"/>
        <v>0.89273356401384085</v>
      </c>
      <c r="I10" s="132"/>
      <c r="J10" s="138"/>
    </row>
    <row r="11" spans="2:10" x14ac:dyDescent="0.25">
      <c r="B11" s="146"/>
      <c r="C11" s="176" t="s">
        <v>94</v>
      </c>
      <c r="D11" s="54"/>
      <c r="E11" s="55">
        <v>80</v>
      </c>
      <c r="F11" s="55">
        <v>75.8</v>
      </c>
      <c r="G11" s="55">
        <v>85</v>
      </c>
      <c r="H11" s="56">
        <f t="shared" si="0"/>
        <v>0.8917647058823529</v>
      </c>
      <c r="I11" s="132"/>
      <c r="J11" s="138"/>
    </row>
    <row r="12" spans="2:10" x14ac:dyDescent="0.25">
      <c r="B12" s="146"/>
      <c r="C12" s="176" t="s">
        <v>95</v>
      </c>
      <c r="D12" s="54"/>
      <c r="E12" s="55">
        <v>76.599999999999994</v>
      </c>
      <c r="F12" s="55">
        <v>69.5</v>
      </c>
      <c r="G12" s="55">
        <v>83.6</v>
      </c>
      <c r="H12" s="56">
        <f t="shared" si="0"/>
        <v>0.83133971291866038</v>
      </c>
      <c r="I12" s="132"/>
      <c r="J12" s="138"/>
    </row>
    <row r="13" spans="2:10" x14ac:dyDescent="0.25">
      <c r="B13" s="146"/>
      <c r="C13" s="176" t="s">
        <v>96</v>
      </c>
      <c r="D13" s="54"/>
      <c r="E13" s="55">
        <v>72.900000000000006</v>
      </c>
      <c r="F13" s="55">
        <v>66</v>
      </c>
      <c r="G13" s="55">
        <v>80.099999999999994</v>
      </c>
      <c r="H13" s="56">
        <f t="shared" si="0"/>
        <v>0.82397003745318353</v>
      </c>
      <c r="I13" s="132"/>
      <c r="J13" s="138"/>
    </row>
    <row r="14" spans="2:10" x14ac:dyDescent="0.25">
      <c r="B14" s="146"/>
      <c r="C14" s="176" t="s">
        <v>97</v>
      </c>
      <c r="D14" s="54"/>
      <c r="E14" s="55">
        <v>62.5</v>
      </c>
      <c r="F14" s="55">
        <v>54.2</v>
      </c>
      <c r="G14" s="55">
        <v>72.8</v>
      </c>
      <c r="H14" s="56">
        <f t="shared" si="0"/>
        <v>0.74450549450549453</v>
      </c>
      <c r="I14" s="132"/>
      <c r="J14" s="138"/>
    </row>
    <row r="15" spans="2:10" x14ac:dyDescent="0.25">
      <c r="B15" s="146"/>
      <c r="C15" s="176" t="s">
        <v>98</v>
      </c>
      <c r="D15" s="54"/>
      <c r="E15" s="55">
        <v>45.6</v>
      </c>
      <c r="F15" s="55">
        <v>38.5</v>
      </c>
      <c r="G15" s="55">
        <v>56.7</v>
      </c>
      <c r="H15" s="56">
        <f t="shared" si="0"/>
        <v>0.67901234567901236</v>
      </c>
      <c r="I15" s="132"/>
      <c r="J15" s="138"/>
    </row>
    <row r="16" spans="2:10" x14ac:dyDescent="0.25">
      <c r="B16" s="146"/>
      <c r="C16" s="176" t="s">
        <v>99</v>
      </c>
      <c r="D16" s="54"/>
      <c r="E16" s="55">
        <v>12.6</v>
      </c>
      <c r="F16" s="55">
        <v>9.1999999999999993</v>
      </c>
      <c r="G16" s="55">
        <v>17.7</v>
      </c>
      <c r="H16" s="56">
        <f t="shared" si="0"/>
        <v>0.51977401129943501</v>
      </c>
      <c r="I16" s="132"/>
      <c r="J16" s="138"/>
    </row>
    <row r="17" spans="2:10" x14ac:dyDescent="0.25">
      <c r="B17" s="146"/>
      <c r="C17" s="176" t="s">
        <v>6</v>
      </c>
      <c r="D17" s="54"/>
      <c r="E17" s="54">
        <v>58.3</v>
      </c>
      <c r="F17" s="55">
        <v>52.7</v>
      </c>
      <c r="G17" s="55">
        <v>64.099999999999994</v>
      </c>
      <c r="H17" s="56">
        <f>F17/G17</f>
        <v>0.82215288611544468</v>
      </c>
      <c r="I17" s="132"/>
      <c r="J17" s="138"/>
    </row>
    <row r="18" spans="2:10" ht="30" x14ac:dyDescent="0.25">
      <c r="B18" s="146">
        <v>2</v>
      </c>
      <c r="C18" s="77" t="s">
        <v>360</v>
      </c>
      <c r="D18" s="52"/>
      <c r="E18" s="52"/>
      <c r="F18" s="52"/>
      <c r="G18" s="52"/>
      <c r="H18" s="52"/>
      <c r="I18" s="132"/>
      <c r="J18" s="138"/>
    </row>
    <row r="19" spans="2:10" x14ac:dyDescent="0.25">
      <c r="B19" s="146"/>
      <c r="C19" s="176" t="s">
        <v>27</v>
      </c>
      <c r="D19" s="54"/>
      <c r="E19" s="55">
        <v>17</v>
      </c>
      <c r="F19" s="55">
        <v>13.6</v>
      </c>
      <c r="G19" s="55">
        <v>20.100000000000001</v>
      </c>
      <c r="H19" s="56">
        <f>F19/G19</f>
        <v>0.67661691542288549</v>
      </c>
      <c r="I19" s="132"/>
      <c r="J19" s="138"/>
    </row>
    <row r="20" spans="2:10" x14ac:dyDescent="0.25">
      <c r="B20" s="146"/>
      <c r="C20" s="176" t="s">
        <v>100</v>
      </c>
      <c r="D20" s="54"/>
      <c r="E20" s="55">
        <v>52.1</v>
      </c>
      <c r="F20" s="55">
        <v>44.7</v>
      </c>
      <c r="G20" s="55">
        <v>58</v>
      </c>
      <c r="H20" s="56">
        <f t="shared" ref="H20:H29" si="1">F20/G20</f>
        <v>0.77068965517241383</v>
      </c>
      <c r="I20" s="132"/>
      <c r="J20" s="138"/>
    </row>
    <row r="21" spans="2:10" x14ac:dyDescent="0.25">
      <c r="B21" s="146"/>
      <c r="C21" s="176" t="s">
        <v>101</v>
      </c>
      <c r="D21" s="54"/>
      <c r="E21" s="55">
        <v>71.3</v>
      </c>
      <c r="F21" s="55">
        <v>66.2</v>
      </c>
      <c r="G21" s="55">
        <v>76.2</v>
      </c>
      <c r="H21" s="56">
        <f t="shared" si="1"/>
        <v>0.86876640419947504</v>
      </c>
      <c r="I21" s="132"/>
      <c r="J21" s="138"/>
    </row>
    <row r="22" spans="2:10" x14ac:dyDescent="0.25">
      <c r="B22" s="146"/>
      <c r="C22" s="176" t="s">
        <v>102</v>
      </c>
      <c r="D22" s="54"/>
      <c r="E22" s="55">
        <v>80.900000000000006</v>
      </c>
      <c r="F22" s="55">
        <v>74.900000000000006</v>
      </c>
      <c r="G22" s="55">
        <v>86.8</v>
      </c>
      <c r="H22" s="56">
        <f t="shared" si="1"/>
        <v>0.86290322580645173</v>
      </c>
      <c r="I22" s="132"/>
      <c r="J22" s="138"/>
    </row>
    <row r="23" spans="2:10" x14ac:dyDescent="0.25">
      <c r="B23" s="146"/>
      <c r="C23" s="176" t="s">
        <v>93</v>
      </c>
      <c r="D23" s="54"/>
      <c r="E23" s="55">
        <v>81.8</v>
      </c>
      <c r="F23" s="55">
        <v>77.400000000000006</v>
      </c>
      <c r="G23" s="55">
        <v>86.7</v>
      </c>
      <c r="H23" s="56">
        <f t="shared" si="1"/>
        <v>0.89273356401384085</v>
      </c>
      <c r="I23" s="132"/>
      <c r="J23" s="138"/>
    </row>
    <row r="24" spans="2:10" x14ac:dyDescent="0.25">
      <c r="B24" s="146"/>
      <c r="C24" s="176" t="s">
        <v>94</v>
      </c>
      <c r="D24" s="54"/>
      <c r="E24" s="55">
        <v>80</v>
      </c>
      <c r="F24" s="55">
        <v>75.8</v>
      </c>
      <c r="G24" s="55">
        <v>85</v>
      </c>
      <c r="H24" s="56">
        <f t="shared" si="1"/>
        <v>0.8917647058823529</v>
      </c>
      <c r="I24" s="132"/>
      <c r="J24" s="138"/>
    </row>
    <row r="25" spans="2:10" x14ac:dyDescent="0.25">
      <c r="B25" s="146"/>
      <c r="C25" s="176" t="s">
        <v>95</v>
      </c>
      <c r="D25" s="54"/>
      <c r="E25" s="55">
        <v>76.599999999999994</v>
      </c>
      <c r="F25" s="55">
        <v>69.5</v>
      </c>
      <c r="G25" s="55">
        <v>83.6</v>
      </c>
      <c r="H25" s="56">
        <f t="shared" si="1"/>
        <v>0.83133971291866038</v>
      </c>
      <c r="I25" s="132"/>
      <c r="J25" s="138"/>
    </row>
    <row r="26" spans="2:10" x14ac:dyDescent="0.25">
      <c r="B26" s="146"/>
      <c r="C26" s="176" t="s">
        <v>96</v>
      </c>
      <c r="D26" s="54"/>
      <c r="E26" s="55">
        <v>72.900000000000006</v>
      </c>
      <c r="F26" s="55">
        <v>66</v>
      </c>
      <c r="G26" s="55">
        <v>80.099999999999994</v>
      </c>
      <c r="H26" s="56">
        <f t="shared" si="1"/>
        <v>0.82397003745318353</v>
      </c>
      <c r="I26" s="132"/>
      <c r="J26" s="138"/>
    </row>
    <row r="27" spans="2:10" ht="15.75" customHeight="1" x14ac:dyDescent="0.25">
      <c r="B27" s="146"/>
      <c r="C27" s="1" t="s">
        <v>361</v>
      </c>
      <c r="D27" s="54"/>
      <c r="E27" s="55">
        <v>62.5</v>
      </c>
      <c r="F27" s="55">
        <v>54.2</v>
      </c>
      <c r="G27" s="55">
        <v>72.8</v>
      </c>
      <c r="H27" s="56">
        <f t="shared" si="1"/>
        <v>0.74450549450549453</v>
      </c>
      <c r="I27" s="132"/>
      <c r="J27" s="138"/>
    </row>
    <row r="28" spans="2:10" x14ac:dyDescent="0.25">
      <c r="B28" s="146"/>
      <c r="C28" s="176" t="s">
        <v>98</v>
      </c>
      <c r="D28" s="54"/>
      <c r="E28" s="55">
        <v>45.6</v>
      </c>
      <c r="F28" s="55">
        <v>38.5</v>
      </c>
      <c r="G28" s="55">
        <v>56.7</v>
      </c>
      <c r="H28" s="56">
        <f t="shared" si="1"/>
        <v>0.67901234567901236</v>
      </c>
      <c r="I28" s="132"/>
      <c r="J28" s="138"/>
    </row>
    <row r="29" spans="2:10" x14ac:dyDescent="0.25">
      <c r="B29" s="146"/>
      <c r="C29" s="176" t="s">
        <v>362</v>
      </c>
      <c r="D29" s="54"/>
      <c r="E29" s="55">
        <v>12.6</v>
      </c>
      <c r="F29" s="55">
        <v>9.1999999999999993</v>
      </c>
      <c r="G29" s="55">
        <v>17.7</v>
      </c>
      <c r="H29" s="56">
        <f t="shared" si="1"/>
        <v>0.51977401129943501</v>
      </c>
      <c r="I29" s="133"/>
      <c r="J29" s="139"/>
    </row>
    <row r="30" spans="2:10" x14ac:dyDescent="0.25">
      <c r="B30" s="146">
        <v>3</v>
      </c>
      <c r="C30" s="177" t="s">
        <v>103</v>
      </c>
      <c r="D30" s="60"/>
      <c r="E30" s="60"/>
      <c r="F30" s="60"/>
      <c r="G30" s="60"/>
      <c r="H30" s="60"/>
      <c r="I30" s="60"/>
      <c r="J30" s="60"/>
    </row>
    <row r="31" spans="2:10" x14ac:dyDescent="0.25">
      <c r="B31" s="146"/>
      <c r="C31" s="176" t="s">
        <v>104</v>
      </c>
      <c r="D31" s="55"/>
      <c r="E31" s="55">
        <v>19.100000000000001</v>
      </c>
      <c r="F31" s="55">
        <v>34</v>
      </c>
      <c r="G31" s="55">
        <v>66</v>
      </c>
      <c r="H31" s="56">
        <f>F31/G31</f>
        <v>0.51515151515151514</v>
      </c>
      <c r="I31" s="147">
        <v>2015</v>
      </c>
      <c r="J31" s="137" t="s">
        <v>105</v>
      </c>
    </row>
    <row r="32" spans="2:10" x14ac:dyDescent="0.25">
      <c r="B32" s="146"/>
      <c r="C32" s="176" t="s">
        <v>106</v>
      </c>
      <c r="D32" s="55"/>
      <c r="E32" s="55">
        <v>0.7</v>
      </c>
      <c r="F32" s="55">
        <v>48.6</v>
      </c>
      <c r="G32" s="55">
        <v>51.4</v>
      </c>
      <c r="H32" s="56">
        <f t="shared" ref="H32:H51" si="2">F32/G32</f>
        <v>0.94552529182879386</v>
      </c>
      <c r="I32" s="147"/>
      <c r="J32" s="138"/>
    </row>
    <row r="33" spans="2:10" x14ac:dyDescent="0.25">
      <c r="B33" s="146"/>
      <c r="C33" s="176" t="s">
        <v>107</v>
      </c>
      <c r="D33" s="55"/>
      <c r="E33" s="55">
        <v>8.9</v>
      </c>
      <c r="F33" s="55">
        <v>43.3</v>
      </c>
      <c r="G33" s="55">
        <v>56.7</v>
      </c>
      <c r="H33" s="56">
        <f t="shared" si="2"/>
        <v>0.7636684303350969</v>
      </c>
      <c r="I33" s="147"/>
      <c r="J33" s="138"/>
    </row>
    <row r="34" spans="2:10" x14ac:dyDescent="0.25">
      <c r="B34" s="146"/>
      <c r="C34" s="176" t="s">
        <v>108</v>
      </c>
      <c r="D34" s="55"/>
      <c r="E34" s="55">
        <v>0.6</v>
      </c>
      <c r="F34" s="55">
        <v>20.5</v>
      </c>
      <c r="G34" s="55">
        <v>79.5</v>
      </c>
      <c r="H34" s="56">
        <f t="shared" si="2"/>
        <v>0.25786163522012578</v>
      </c>
      <c r="I34" s="147"/>
      <c r="J34" s="138"/>
    </row>
    <row r="35" spans="2:10" ht="30" x14ac:dyDescent="0.25">
      <c r="B35" s="146"/>
      <c r="C35" s="176" t="s">
        <v>109</v>
      </c>
      <c r="D35" s="55"/>
      <c r="E35" s="55">
        <v>0.2</v>
      </c>
      <c r="F35" s="55">
        <v>64.2</v>
      </c>
      <c r="G35" s="55">
        <v>35.799999999999997</v>
      </c>
      <c r="H35" s="56">
        <f t="shared" si="2"/>
        <v>1.793296089385475</v>
      </c>
      <c r="I35" s="147"/>
      <c r="J35" s="138"/>
    </row>
    <row r="36" spans="2:10" x14ac:dyDescent="0.25">
      <c r="B36" s="146"/>
      <c r="C36" s="176" t="s">
        <v>110</v>
      </c>
      <c r="D36" s="55"/>
      <c r="E36" s="55">
        <v>7.9</v>
      </c>
      <c r="F36" s="55">
        <v>7.6</v>
      </c>
      <c r="G36" s="55">
        <v>92.4</v>
      </c>
      <c r="H36" s="56">
        <f t="shared" si="2"/>
        <v>8.2251082251082241E-2</v>
      </c>
      <c r="I36" s="147"/>
      <c r="J36" s="138"/>
    </row>
    <row r="37" spans="2:10" x14ac:dyDescent="0.25">
      <c r="B37" s="146"/>
      <c r="C37" s="176" t="s">
        <v>111</v>
      </c>
      <c r="D37" s="55"/>
      <c r="E37" s="55">
        <v>15.6</v>
      </c>
      <c r="F37" s="55">
        <v>65.7</v>
      </c>
      <c r="G37" s="55">
        <v>34.299999999999997</v>
      </c>
      <c r="H37" s="56">
        <f t="shared" si="2"/>
        <v>1.915451895043732</v>
      </c>
      <c r="I37" s="147"/>
      <c r="J37" s="138"/>
    </row>
    <row r="38" spans="2:10" x14ac:dyDescent="0.25">
      <c r="B38" s="146"/>
      <c r="C38" s="176" t="s">
        <v>112</v>
      </c>
      <c r="D38" s="55"/>
      <c r="E38" s="55">
        <v>4.2</v>
      </c>
      <c r="F38" s="55">
        <v>12.9</v>
      </c>
      <c r="G38" s="55">
        <v>87.1</v>
      </c>
      <c r="H38" s="56">
        <f t="shared" si="2"/>
        <v>0.14810562571756603</v>
      </c>
      <c r="I38" s="147"/>
      <c r="J38" s="138"/>
    </row>
    <row r="39" spans="2:10" x14ac:dyDescent="0.25">
      <c r="B39" s="146"/>
      <c r="C39" s="176" t="s">
        <v>113</v>
      </c>
      <c r="D39" s="55"/>
      <c r="E39" s="55">
        <v>7.4</v>
      </c>
      <c r="F39" s="55">
        <v>61.7</v>
      </c>
      <c r="G39" s="55">
        <v>38.299999999999997</v>
      </c>
      <c r="H39" s="56">
        <f t="shared" si="2"/>
        <v>1.6109660574412534</v>
      </c>
      <c r="I39" s="147"/>
      <c r="J39" s="138"/>
    </row>
    <row r="40" spans="2:10" x14ac:dyDescent="0.25">
      <c r="B40" s="146"/>
      <c r="C40" s="176" t="s">
        <v>114</v>
      </c>
      <c r="D40" s="55"/>
      <c r="E40" s="55">
        <v>1.2</v>
      </c>
      <c r="F40" s="55">
        <v>32.4</v>
      </c>
      <c r="G40" s="55">
        <v>67.599999999999994</v>
      </c>
      <c r="H40" s="56">
        <f t="shared" si="2"/>
        <v>0.47928994082840237</v>
      </c>
      <c r="I40" s="147"/>
      <c r="J40" s="138"/>
    </row>
    <row r="41" spans="2:10" x14ac:dyDescent="0.25">
      <c r="B41" s="146"/>
      <c r="C41" s="176" t="s">
        <v>115</v>
      </c>
      <c r="D41" s="55"/>
      <c r="E41" s="55">
        <v>1</v>
      </c>
      <c r="F41" s="55">
        <v>58.1</v>
      </c>
      <c r="G41" s="55">
        <v>41.9</v>
      </c>
      <c r="H41" s="56">
        <f t="shared" si="2"/>
        <v>1.3866348448687351</v>
      </c>
      <c r="I41" s="147"/>
      <c r="J41" s="138"/>
    </row>
    <row r="42" spans="2:10" x14ac:dyDescent="0.25">
      <c r="B42" s="146"/>
      <c r="C42" s="176" t="s">
        <v>116</v>
      </c>
      <c r="D42" s="55"/>
      <c r="E42" s="55">
        <v>0</v>
      </c>
      <c r="F42" s="55">
        <v>18.600000000000001</v>
      </c>
      <c r="G42" s="55">
        <v>81.400000000000006</v>
      </c>
      <c r="H42" s="56">
        <f t="shared" si="2"/>
        <v>0.2285012285012285</v>
      </c>
      <c r="I42" s="147"/>
      <c r="J42" s="138"/>
    </row>
    <row r="43" spans="2:10" x14ac:dyDescent="0.25">
      <c r="B43" s="146"/>
      <c r="C43" s="176" t="s">
        <v>117</v>
      </c>
      <c r="D43" s="55"/>
      <c r="E43" s="55">
        <v>0.7</v>
      </c>
      <c r="F43" s="55">
        <v>29.2</v>
      </c>
      <c r="G43" s="55">
        <v>70.8</v>
      </c>
      <c r="H43" s="56">
        <f t="shared" si="2"/>
        <v>0.41242937853107348</v>
      </c>
      <c r="I43" s="147"/>
      <c r="J43" s="138"/>
    </row>
    <row r="44" spans="2:10" x14ac:dyDescent="0.25">
      <c r="B44" s="146"/>
      <c r="C44" s="176" t="s">
        <v>118</v>
      </c>
      <c r="D44" s="55"/>
      <c r="E44" s="55">
        <v>3.3</v>
      </c>
      <c r="F44" s="55">
        <v>38</v>
      </c>
      <c r="G44" s="55">
        <v>62</v>
      </c>
      <c r="H44" s="56">
        <f t="shared" si="2"/>
        <v>0.61290322580645162</v>
      </c>
      <c r="I44" s="147"/>
      <c r="J44" s="138"/>
    </row>
    <row r="45" spans="2:10" x14ac:dyDescent="0.25">
      <c r="B45" s="146"/>
      <c r="C45" s="176" t="s">
        <v>119</v>
      </c>
      <c r="D45" s="55"/>
      <c r="E45" s="55">
        <v>10.199999999999999</v>
      </c>
      <c r="F45" s="55">
        <v>42.2</v>
      </c>
      <c r="G45" s="55">
        <v>57.8</v>
      </c>
      <c r="H45" s="56">
        <f t="shared" si="2"/>
        <v>0.73010380622837379</v>
      </c>
      <c r="I45" s="147"/>
      <c r="J45" s="138"/>
    </row>
    <row r="46" spans="2:10" x14ac:dyDescent="0.25">
      <c r="B46" s="146"/>
      <c r="C46" s="176" t="s">
        <v>120</v>
      </c>
      <c r="D46" s="55"/>
      <c r="E46" s="55">
        <v>7.1</v>
      </c>
      <c r="F46" s="55">
        <v>62.1</v>
      </c>
      <c r="G46" s="55">
        <v>37.9</v>
      </c>
      <c r="H46" s="56">
        <f t="shared" si="2"/>
        <v>1.6385224274406334</v>
      </c>
      <c r="I46" s="147"/>
      <c r="J46" s="138"/>
    </row>
    <row r="47" spans="2:10" x14ac:dyDescent="0.25">
      <c r="B47" s="146"/>
      <c r="C47" s="176" t="s">
        <v>121</v>
      </c>
      <c r="D47" s="55"/>
      <c r="E47" s="55">
        <v>1.8</v>
      </c>
      <c r="F47" s="55">
        <v>67.599999999999994</v>
      </c>
      <c r="G47" s="55">
        <v>32.4</v>
      </c>
      <c r="H47" s="56">
        <f t="shared" si="2"/>
        <v>2.0864197530864197</v>
      </c>
      <c r="I47" s="147"/>
      <c r="J47" s="138"/>
    </row>
    <row r="48" spans="2:10" x14ac:dyDescent="0.25">
      <c r="B48" s="146"/>
      <c r="C48" s="176" t="s">
        <v>122</v>
      </c>
      <c r="D48" s="55"/>
      <c r="E48" s="55">
        <v>0.8</v>
      </c>
      <c r="F48" s="55">
        <v>7.9</v>
      </c>
      <c r="G48" s="55">
        <v>92.1</v>
      </c>
      <c r="H48" s="56">
        <f t="shared" si="2"/>
        <v>8.5776330076004353E-2</v>
      </c>
      <c r="I48" s="147"/>
      <c r="J48" s="138"/>
    </row>
    <row r="49" spans="2:10" x14ac:dyDescent="0.25">
      <c r="B49" s="146"/>
      <c r="C49" s="176" t="s">
        <v>123</v>
      </c>
      <c r="D49" s="55"/>
      <c r="E49" s="55">
        <v>2.6</v>
      </c>
      <c r="F49" s="55">
        <v>41.3</v>
      </c>
      <c r="G49" s="55">
        <v>58.7</v>
      </c>
      <c r="H49" s="56">
        <f t="shared" si="2"/>
        <v>0.70357751277683123</v>
      </c>
      <c r="I49" s="147"/>
      <c r="J49" s="138"/>
    </row>
    <row r="50" spans="2:10" x14ac:dyDescent="0.25">
      <c r="B50" s="146"/>
      <c r="C50" s="176" t="s">
        <v>124</v>
      </c>
      <c r="D50" s="55"/>
      <c r="E50" s="55">
        <v>6.5</v>
      </c>
      <c r="F50" s="55">
        <v>92.3</v>
      </c>
      <c r="G50" s="55">
        <v>7.7</v>
      </c>
      <c r="H50" s="56">
        <f t="shared" si="2"/>
        <v>11.987012987012987</v>
      </c>
      <c r="I50" s="147"/>
      <c r="J50" s="138"/>
    </row>
    <row r="51" spans="2:10" x14ac:dyDescent="0.25">
      <c r="B51" s="146"/>
      <c r="C51" s="176" t="s">
        <v>125</v>
      </c>
      <c r="D51" s="55"/>
      <c r="E51" s="55">
        <v>0.2</v>
      </c>
      <c r="F51" s="55">
        <v>47</v>
      </c>
      <c r="G51" s="55">
        <v>53</v>
      </c>
      <c r="H51" s="56">
        <f t="shared" si="2"/>
        <v>0.8867924528301887</v>
      </c>
      <c r="I51" s="147"/>
      <c r="J51" s="138"/>
    </row>
    <row r="52" spans="2:10" x14ac:dyDescent="0.25">
      <c r="B52" s="146"/>
      <c r="C52" s="176" t="s">
        <v>6</v>
      </c>
      <c r="D52" s="54"/>
      <c r="E52" s="55">
        <f>SUM(F52:G52)</f>
        <v>100</v>
      </c>
      <c r="F52" s="55">
        <v>46.5</v>
      </c>
      <c r="G52" s="55">
        <v>53.5</v>
      </c>
      <c r="H52" s="56">
        <f>F52/G52</f>
        <v>0.86915887850467288</v>
      </c>
      <c r="I52" s="147"/>
      <c r="J52" s="139"/>
    </row>
    <row r="53" spans="2:10" x14ac:dyDescent="0.25">
      <c r="B53" s="128">
        <v>4</v>
      </c>
      <c r="C53" s="77" t="s">
        <v>372</v>
      </c>
      <c r="D53" s="77"/>
      <c r="E53" s="77"/>
      <c r="F53" s="77"/>
      <c r="G53" s="77"/>
      <c r="H53" s="77"/>
      <c r="I53" s="77"/>
      <c r="J53" s="77"/>
    </row>
    <row r="54" spans="2:10" x14ac:dyDescent="0.25">
      <c r="B54" s="129"/>
      <c r="C54" s="176" t="s">
        <v>373</v>
      </c>
      <c r="D54" s="57"/>
      <c r="E54" s="55">
        <v>100</v>
      </c>
      <c r="F54" s="55">
        <v>24.1</v>
      </c>
      <c r="G54" s="55">
        <v>75.900000000000006</v>
      </c>
      <c r="H54" s="56">
        <f>F54/G54</f>
        <v>0.31752305665349145</v>
      </c>
      <c r="I54" s="131">
        <v>2015</v>
      </c>
      <c r="J54" s="140" t="s">
        <v>89</v>
      </c>
    </row>
    <row r="55" spans="2:10" x14ac:dyDescent="0.25">
      <c r="B55" s="130"/>
      <c r="C55" s="176" t="s">
        <v>374</v>
      </c>
      <c r="D55" s="57"/>
      <c r="E55" s="55">
        <v>100</v>
      </c>
      <c r="F55" s="55">
        <v>52.6</v>
      </c>
      <c r="G55" s="55">
        <v>47.4</v>
      </c>
      <c r="H55" s="56">
        <f>F55/G55</f>
        <v>1.109704641350211</v>
      </c>
      <c r="I55" s="132"/>
      <c r="J55" s="141"/>
    </row>
    <row r="56" spans="2:10" ht="21" customHeight="1" x14ac:dyDescent="0.25">
      <c r="B56" s="62">
        <v>5</v>
      </c>
      <c r="C56" s="77" t="s">
        <v>375</v>
      </c>
      <c r="D56" s="54"/>
      <c r="E56" s="55">
        <v>100</v>
      </c>
      <c r="F56" s="55">
        <v>43.8</v>
      </c>
      <c r="G56" s="55">
        <v>56.2</v>
      </c>
      <c r="H56" s="56">
        <f>F56/G56</f>
        <v>0.77935943060498214</v>
      </c>
      <c r="I56" s="132"/>
      <c r="J56" s="141"/>
    </row>
    <row r="57" spans="2:10" ht="21" customHeight="1" x14ac:dyDescent="0.25">
      <c r="B57" s="62">
        <v>6</v>
      </c>
      <c r="C57" s="77" t="s">
        <v>376</v>
      </c>
      <c r="D57" s="57"/>
      <c r="E57" s="55">
        <v>100</v>
      </c>
      <c r="F57" s="55">
        <v>91.8</v>
      </c>
      <c r="G57" s="55">
        <v>8.1999999999999993</v>
      </c>
      <c r="H57" s="56">
        <f>F57/G57</f>
        <v>11.195121951219512</v>
      </c>
      <c r="I57" s="132"/>
      <c r="J57" s="141"/>
    </row>
    <row r="58" spans="2:10" ht="30" x14ac:dyDescent="0.25">
      <c r="B58" s="62">
        <v>7</v>
      </c>
      <c r="C58" s="77" t="s">
        <v>363</v>
      </c>
      <c r="D58" s="54"/>
      <c r="E58" s="55">
        <v>100</v>
      </c>
      <c r="F58" s="54">
        <v>64.099999999999994</v>
      </c>
      <c r="G58" s="54">
        <v>52.7</v>
      </c>
      <c r="H58" s="56">
        <f>F58/G58</f>
        <v>1.2163187855787474</v>
      </c>
      <c r="I58" s="132"/>
      <c r="J58" s="141"/>
    </row>
    <row r="59" spans="2:10" ht="30" x14ac:dyDescent="0.25">
      <c r="B59" s="146">
        <v>8</v>
      </c>
      <c r="C59" s="77" t="s">
        <v>126</v>
      </c>
      <c r="D59" s="52"/>
      <c r="E59" s="52"/>
      <c r="F59" s="52"/>
      <c r="G59" s="52"/>
      <c r="H59" s="52"/>
      <c r="I59" s="132"/>
      <c r="J59" s="141"/>
    </row>
    <row r="60" spans="2:10" ht="15" customHeight="1" x14ac:dyDescent="0.25">
      <c r="B60" s="146"/>
      <c r="C60" s="176" t="s">
        <v>127</v>
      </c>
      <c r="D60" s="54"/>
      <c r="E60" s="55">
        <v>5.0999999999999996</v>
      </c>
      <c r="F60" s="54">
        <v>34.5</v>
      </c>
      <c r="G60" s="54">
        <v>65.5</v>
      </c>
      <c r="H60" s="56">
        <f>F60/G60</f>
        <v>0.52671755725190839</v>
      </c>
      <c r="I60" s="132"/>
      <c r="J60" s="141"/>
    </row>
    <row r="61" spans="2:10" x14ac:dyDescent="0.25">
      <c r="B61" s="146"/>
      <c r="C61" s="176" t="s">
        <v>128</v>
      </c>
      <c r="D61" s="54"/>
      <c r="E61" s="55">
        <v>20.7</v>
      </c>
      <c r="F61" s="54">
        <v>26.9</v>
      </c>
      <c r="G61" s="54">
        <v>73.099999999999994</v>
      </c>
      <c r="H61" s="56">
        <f t="shared" ref="H61:H62" si="3">F61/G61</f>
        <v>0.36798905608755134</v>
      </c>
      <c r="I61" s="132"/>
      <c r="J61" s="141"/>
    </row>
    <row r="62" spans="2:10" x14ac:dyDescent="0.25">
      <c r="B62" s="146"/>
      <c r="C62" s="176" t="s">
        <v>129</v>
      </c>
      <c r="D62" s="54"/>
      <c r="E62" s="55">
        <v>74.2</v>
      </c>
      <c r="F62" s="54">
        <v>55.8</v>
      </c>
      <c r="G62" s="54">
        <v>44.2</v>
      </c>
      <c r="H62" s="56">
        <f t="shared" si="3"/>
        <v>1.2624434389140271</v>
      </c>
      <c r="I62" s="133"/>
      <c r="J62" s="142"/>
    </row>
    <row r="63" spans="2:10" ht="28.5" customHeight="1" x14ac:dyDescent="0.25">
      <c r="B63" s="62">
        <v>9</v>
      </c>
      <c r="C63" s="77" t="s">
        <v>130</v>
      </c>
      <c r="D63" s="54"/>
      <c r="E63" s="55">
        <f>(F63+G63)/2</f>
        <v>51</v>
      </c>
      <c r="F63" s="55">
        <v>46.8</v>
      </c>
      <c r="G63" s="55">
        <v>55.2</v>
      </c>
      <c r="H63" s="56">
        <f>F63/G63</f>
        <v>0.84782608695652162</v>
      </c>
      <c r="I63" s="54">
        <v>2014</v>
      </c>
      <c r="J63" s="59" t="s">
        <v>270</v>
      </c>
    </row>
    <row r="64" spans="2:10" ht="30" x14ac:dyDescent="0.25">
      <c r="B64" s="128">
        <v>10</v>
      </c>
      <c r="C64" s="77" t="s">
        <v>377</v>
      </c>
      <c r="D64" s="77"/>
      <c r="E64" s="77"/>
      <c r="F64" s="77"/>
      <c r="G64" s="77"/>
      <c r="H64" s="77"/>
      <c r="I64" s="77"/>
      <c r="J64" s="77"/>
    </row>
    <row r="65" spans="2:10" x14ac:dyDescent="0.25">
      <c r="B65" s="129"/>
      <c r="C65" s="176" t="s">
        <v>378</v>
      </c>
      <c r="D65" s="57"/>
      <c r="E65" s="57">
        <v>100</v>
      </c>
      <c r="F65" s="57">
        <v>50.3</v>
      </c>
      <c r="G65" s="57">
        <v>49.7</v>
      </c>
      <c r="H65" s="56">
        <f>F65/G65</f>
        <v>1.0120724346076457</v>
      </c>
      <c r="I65" s="131">
        <v>2015</v>
      </c>
      <c r="J65" s="134" t="s">
        <v>89</v>
      </c>
    </row>
    <row r="66" spans="2:10" x14ac:dyDescent="0.25">
      <c r="B66" s="130"/>
      <c r="C66" s="176" t="s">
        <v>379</v>
      </c>
      <c r="D66" s="57"/>
      <c r="E66" s="57">
        <v>100</v>
      </c>
      <c r="F66" s="57">
        <v>52.1</v>
      </c>
      <c r="G66" s="57">
        <v>47.9</v>
      </c>
      <c r="H66" s="56">
        <f>F66/G66</f>
        <v>1.0876826722338204</v>
      </c>
      <c r="I66" s="133"/>
      <c r="J66" s="136"/>
    </row>
    <row r="67" spans="2:10" ht="30" x14ac:dyDescent="0.25">
      <c r="B67" s="146">
        <v>11</v>
      </c>
      <c r="C67" s="77" t="s">
        <v>131</v>
      </c>
      <c r="D67" s="63"/>
      <c r="E67" s="63"/>
      <c r="F67" s="63"/>
      <c r="G67" s="63"/>
      <c r="H67" s="63"/>
      <c r="I67" s="63"/>
      <c r="J67" s="63"/>
    </row>
    <row r="68" spans="2:10" x14ac:dyDescent="0.25">
      <c r="B68" s="146"/>
      <c r="C68" s="176" t="s">
        <v>132</v>
      </c>
      <c r="D68" s="188"/>
      <c r="E68" s="54" t="s">
        <v>23</v>
      </c>
      <c r="F68" s="54"/>
      <c r="G68" s="54"/>
      <c r="H68" s="54"/>
      <c r="I68" s="58"/>
      <c r="J68" s="59"/>
    </row>
    <row r="69" spans="2:10" x14ac:dyDescent="0.25">
      <c r="B69" s="146"/>
      <c r="C69" s="176" t="s">
        <v>133</v>
      </c>
      <c r="D69" s="188"/>
      <c r="E69" s="54" t="s">
        <v>23</v>
      </c>
      <c r="F69" s="54"/>
      <c r="G69" s="54"/>
      <c r="H69" s="54"/>
      <c r="I69" s="58"/>
      <c r="J69" s="59"/>
    </row>
    <row r="70" spans="2:10" x14ac:dyDescent="0.25">
      <c r="B70" s="62">
        <v>12</v>
      </c>
      <c r="C70" s="77" t="s">
        <v>134</v>
      </c>
      <c r="D70" s="188"/>
      <c r="E70" s="54" t="s">
        <v>23</v>
      </c>
      <c r="F70" s="54"/>
      <c r="G70" s="54"/>
      <c r="H70" s="54"/>
      <c r="I70" s="58"/>
      <c r="J70" s="59"/>
    </row>
    <row r="71" spans="2:10" x14ac:dyDescent="0.25">
      <c r="B71" s="62">
        <v>13</v>
      </c>
      <c r="C71" s="77" t="s">
        <v>135</v>
      </c>
      <c r="D71" s="188"/>
      <c r="E71" s="54" t="s">
        <v>23</v>
      </c>
      <c r="F71" s="54"/>
      <c r="G71" s="54"/>
      <c r="H71" s="54"/>
      <c r="I71" s="58"/>
      <c r="J71" s="59"/>
    </row>
    <row r="72" spans="2:10" ht="30" x14ac:dyDescent="0.25">
      <c r="B72" s="62">
        <v>14</v>
      </c>
      <c r="C72" s="77" t="s">
        <v>273</v>
      </c>
      <c r="D72" s="54"/>
      <c r="E72" s="54">
        <v>100</v>
      </c>
      <c r="F72" s="54">
        <v>50.5</v>
      </c>
      <c r="G72" s="54">
        <v>49.5</v>
      </c>
      <c r="H72" s="56">
        <f>F72/G72</f>
        <v>1.0202020202020201</v>
      </c>
      <c r="I72" s="54">
        <v>2004</v>
      </c>
      <c r="J72" s="59" t="s">
        <v>272</v>
      </c>
    </row>
    <row r="73" spans="2:10" ht="30" x14ac:dyDescent="0.25">
      <c r="B73" s="146">
        <v>15</v>
      </c>
      <c r="C73" s="77" t="s">
        <v>136</v>
      </c>
      <c r="D73" s="63"/>
      <c r="E73" s="63"/>
      <c r="F73" s="63"/>
      <c r="G73" s="63"/>
      <c r="H73" s="63"/>
      <c r="I73" s="63"/>
      <c r="J73" s="63"/>
    </row>
    <row r="74" spans="2:10" ht="18.75" customHeight="1" x14ac:dyDescent="0.25">
      <c r="B74" s="146"/>
      <c r="C74" s="78" t="s">
        <v>137</v>
      </c>
      <c r="D74" s="50"/>
      <c r="E74" s="2">
        <f>(F74+G74)/2</f>
        <v>28.75</v>
      </c>
      <c r="F74" s="54">
        <v>29.5</v>
      </c>
      <c r="G74" s="55">
        <v>28</v>
      </c>
      <c r="H74" s="55">
        <f>F74/G74</f>
        <v>1.0535714285714286</v>
      </c>
      <c r="I74" s="131">
        <v>2015</v>
      </c>
      <c r="J74" s="137" t="s">
        <v>89</v>
      </c>
    </row>
    <row r="75" spans="2:10" x14ac:dyDescent="0.25">
      <c r="B75" s="146"/>
      <c r="C75" s="78" t="s">
        <v>138</v>
      </c>
      <c r="D75" s="50"/>
      <c r="E75" s="2">
        <f t="shared" ref="E75:E78" si="4">(F75+G75)/2</f>
        <v>11.350000000000001</v>
      </c>
      <c r="F75" s="54">
        <v>11.4</v>
      </c>
      <c r="G75" s="55">
        <v>11.3</v>
      </c>
      <c r="H75" s="55">
        <f t="shared" ref="H75:H78" si="5">F75/G75</f>
        <v>1.0088495575221239</v>
      </c>
      <c r="I75" s="132"/>
      <c r="J75" s="138"/>
    </row>
    <row r="76" spans="2:10" x14ac:dyDescent="0.25">
      <c r="B76" s="146"/>
      <c r="C76" s="78" t="s">
        <v>271</v>
      </c>
      <c r="D76" s="50"/>
      <c r="E76" s="2">
        <f t="shared" si="4"/>
        <v>5.0500000000000007</v>
      </c>
      <c r="F76" s="54">
        <v>1.8</v>
      </c>
      <c r="G76" s="55">
        <v>8.3000000000000007</v>
      </c>
      <c r="H76" s="55">
        <f t="shared" si="5"/>
        <v>0.21686746987951805</v>
      </c>
      <c r="I76" s="132"/>
      <c r="J76" s="138"/>
    </row>
    <row r="77" spans="2:10" x14ac:dyDescent="0.25">
      <c r="B77" s="146"/>
      <c r="C77" s="78" t="s">
        <v>139</v>
      </c>
      <c r="D77" s="50"/>
      <c r="E77" s="2">
        <f t="shared" si="4"/>
        <v>0.55000000000000004</v>
      </c>
      <c r="F77" s="54">
        <v>0.8</v>
      </c>
      <c r="G77" s="55">
        <v>0.3</v>
      </c>
      <c r="H77" s="55">
        <f t="shared" si="5"/>
        <v>2.666666666666667</v>
      </c>
      <c r="I77" s="132"/>
      <c r="J77" s="138"/>
    </row>
    <row r="78" spans="2:10" x14ac:dyDescent="0.25">
      <c r="B78" s="146"/>
      <c r="C78" s="115" t="s">
        <v>6</v>
      </c>
      <c r="D78" s="50"/>
      <c r="E78" s="2">
        <f t="shared" si="4"/>
        <v>12.35</v>
      </c>
      <c r="F78" s="54">
        <v>11.2</v>
      </c>
      <c r="G78" s="55">
        <v>13.5</v>
      </c>
      <c r="H78" s="55">
        <f t="shared" si="5"/>
        <v>0.82962962962962961</v>
      </c>
      <c r="I78" s="132"/>
      <c r="J78" s="138"/>
    </row>
    <row r="79" spans="2:10" x14ac:dyDescent="0.25">
      <c r="B79" s="128">
        <v>16</v>
      </c>
      <c r="C79" s="77" t="s">
        <v>380</v>
      </c>
      <c r="D79" s="77"/>
      <c r="E79" s="77"/>
      <c r="F79" s="77"/>
      <c r="G79" s="77"/>
      <c r="H79" s="77"/>
      <c r="I79" s="132"/>
      <c r="J79" s="138"/>
    </row>
    <row r="80" spans="2:10" x14ac:dyDescent="0.25">
      <c r="B80" s="129"/>
      <c r="C80" s="176" t="s">
        <v>381</v>
      </c>
      <c r="D80" s="57"/>
      <c r="E80" s="55">
        <v>100</v>
      </c>
      <c r="F80" s="55">
        <v>26</v>
      </c>
      <c r="G80" s="55">
        <v>74</v>
      </c>
      <c r="H80" s="56">
        <f>F80/G80</f>
        <v>0.35135135135135137</v>
      </c>
      <c r="I80" s="132"/>
      <c r="J80" s="138"/>
    </row>
    <row r="81" spans="2:10" x14ac:dyDescent="0.25">
      <c r="B81" s="129"/>
      <c r="C81" s="176" t="s">
        <v>382</v>
      </c>
      <c r="D81" s="57"/>
      <c r="E81" s="55">
        <v>100</v>
      </c>
      <c r="F81" s="55">
        <v>48.6</v>
      </c>
      <c r="G81" s="55">
        <v>51.4</v>
      </c>
      <c r="H81" s="56">
        <f t="shared" ref="H81:H85" si="6">F81/G81</f>
        <v>0.94552529182879386</v>
      </c>
      <c r="I81" s="132"/>
      <c r="J81" s="138"/>
    </row>
    <row r="82" spans="2:10" x14ac:dyDescent="0.25">
      <c r="B82" s="129"/>
      <c r="C82" s="176" t="s">
        <v>386</v>
      </c>
      <c r="D82" s="57"/>
      <c r="E82" s="55">
        <v>100</v>
      </c>
      <c r="F82" s="55">
        <v>57.7</v>
      </c>
      <c r="G82" s="55">
        <v>42.3</v>
      </c>
      <c r="H82" s="56">
        <f t="shared" si="6"/>
        <v>1.364066193853428</v>
      </c>
      <c r="I82" s="132"/>
      <c r="J82" s="138"/>
    </row>
    <row r="83" spans="2:10" x14ac:dyDescent="0.25">
      <c r="B83" s="129"/>
      <c r="C83" s="176" t="s">
        <v>383</v>
      </c>
      <c r="D83" s="57"/>
      <c r="E83" s="55">
        <v>100</v>
      </c>
      <c r="F83" s="55">
        <v>58.3</v>
      </c>
      <c r="G83" s="55">
        <v>41.7</v>
      </c>
      <c r="H83" s="56">
        <f t="shared" si="6"/>
        <v>1.398081534772182</v>
      </c>
      <c r="I83" s="132"/>
      <c r="J83" s="138"/>
    </row>
    <row r="84" spans="2:10" x14ac:dyDescent="0.25">
      <c r="B84" s="129"/>
      <c r="C84" s="176" t="s">
        <v>384</v>
      </c>
      <c r="D84" s="57"/>
      <c r="E84" s="55">
        <v>100</v>
      </c>
      <c r="F84" s="187">
        <v>65.8</v>
      </c>
      <c r="G84" s="55">
        <v>34.200000000000003</v>
      </c>
      <c r="H84" s="56">
        <f t="shared" si="6"/>
        <v>1.9239766081871343</v>
      </c>
      <c r="I84" s="132"/>
      <c r="J84" s="138"/>
    </row>
    <row r="85" spans="2:10" x14ac:dyDescent="0.25">
      <c r="B85" s="129"/>
      <c r="C85" s="176" t="s">
        <v>385</v>
      </c>
      <c r="D85" s="57"/>
      <c r="E85" s="55">
        <v>100</v>
      </c>
      <c r="F85" s="55">
        <v>45.1</v>
      </c>
      <c r="G85" s="55">
        <v>54.9</v>
      </c>
      <c r="H85" s="56">
        <f t="shared" si="6"/>
        <v>0.82149362477231336</v>
      </c>
      <c r="I85" s="133"/>
      <c r="J85" s="139"/>
    </row>
    <row r="86" spans="2:10" ht="19.5" customHeight="1" x14ac:dyDescent="0.25">
      <c r="B86" s="62">
        <v>17</v>
      </c>
      <c r="C86" s="195" t="s">
        <v>390</v>
      </c>
      <c r="D86" s="54"/>
      <c r="E86" s="111">
        <v>100</v>
      </c>
      <c r="F86" s="55">
        <v>35</v>
      </c>
      <c r="G86" s="55">
        <v>65</v>
      </c>
      <c r="H86" s="56">
        <f>F86/G86</f>
        <v>0.53846153846153844</v>
      </c>
      <c r="I86" s="54">
        <v>2012</v>
      </c>
      <c r="J86" s="59" t="s">
        <v>140</v>
      </c>
    </row>
    <row r="87" spans="2:10" ht="30" x14ac:dyDescent="0.25">
      <c r="B87" s="62">
        <v>18</v>
      </c>
      <c r="C87" s="77" t="s">
        <v>141</v>
      </c>
      <c r="E87" s="54" t="s">
        <v>23</v>
      </c>
      <c r="F87" s="54"/>
      <c r="G87" s="54"/>
      <c r="H87" s="54"/>
      <c r="I87" s="58"/>
      <c r="J87" s="59"/>
    </row>
    <row r="88" spans="2:10" ht="30" x14ac:dyDescent="0.25">
      <c r="B88" s="146">
        <v>19</v>
      </c>
      <c r="C88" s="77" t="s">
        <v>142</v>
      </c>
      <c r="D88" s="63"/>
      <c r="E88" s="63"/>
      <c r="F88" s="63"/>
      <c r="G88" s="63"/>
      <c r="H88" s="63"/>
      <c r="I88" s="63"/>
      <c r="J88" s="63"/>
    </row>
    <row r="89" spans="2:10" x14ac:dyDescent="0.25">
      <c r="B89" s="146"/>
      <c r="C89" s="178" t="s">
        <v>143</v>
      </c>
      <c r="D89" s="54"/>
      <c r="E89" s="57" t="s">
        <v>23</v>
      </c>
      <c r="F89" s="54"/>
      <c r="G89" s="54"/>
      <c r="H89" s="54"/>
      <c r="I89" s="58"/>
      <c r="J89" s="59"/>
    </row>
    <row r="90" spans="2:10" x14ac:dyDescent="0.25">
      <c r="B90" s="146"/>
      <c r="C90" s="178" t="s">
        <v>144</v>
      </c>
      <c r="D90" s="54"/>
      <c r="E90" s="57" t="s">
        <v>23</v>
      </c>
      <c r="F90" s="54"/>
      <c r="G90" s="54"/>
      <c r="H90" s="54"/>
      <c r="I90" s="58"/>
      <c r="J90" s="59"/>
    </row>
    <row r="91" spans="2:10" x14ac:dyDescent="0.25">
      <c r="B91" s="146"/>
      <c r="C91" s="178" t="s">
        <v>145</v>
      </c>
      <c r="D91" s="54"/>
      <c r="E91" s="57" t="s">
        <v>23</v>
      </c>
      <c r="F91" s="54"/>
      <c r="G91" s="54"/>
      <c r="H91" s="54"/>
      <c r="I91" s="58"/>
      <c r="J91" s="59"/>
    </row>
    <row r="92" spans="2:10" x14ac:dyDescent="0.25">
      <c r="B92" s="146"/>
      <c r="C92" s="178" t="s">
        <v>146</v>
      </c>
      <c r="D92" s="54"/>
      <c r="E92" s="57" t="s">
        <v>23</v>
      </c>
      <c r="F92" s="54"/>
      <c r="G92" s="54"/>
      <c r="H92" s="54"/>
      <c r="I92" s="58"/>
      <c r="J92" s="59"/>
    </row>
    <row r="93" spans="2:10" x14ac:dyDescent="0.25">
      <c r="B93" s="146"/>
      <c r="C93" s="178" t="s">
        <v>93</v>
      </c>
      <c r="D93" s="54"/>
      <c r="E93" s="57" t="s">
        <v>23</v>
      </c>
      <c r="F93" s="54"/>
      <c r="G93" s="54"/>
      <c r="H93" s="54"/>
      <c r="I93" s="58"/>
      <c r="J93" s="59"/>
    </row>
    <row r="94" spans="2:10" x14ac:dyDescent="0.25">
      <c r="B94" s="146"/>
      <c r="C94" s="178" t="s">
        <v>147</v>
      </c>
      <c r="D94" s="54"/>
      <c r="E94" s="57" t="s">
        <v>23</v>
      </c>
      <c r="F94" s="54"/>
      <c r="G94" s="54"/>
      <c r="H94" s="54"/>
      <c r="I94" s="58"/>
      <c r="J94" s="59"/>
    </row>
    <row r="95" spans="2:10" x14ac:dyDescent="0.25">
      <c r="B95" s="146"/>
      <c r="C95" s="178" t="s">
        <v>95</v>
      </c>
      <c r="D95" s="54"/>
      <c r="E95" s="57" t="s">
        <v>23</v>
      </c>
      <c r="F95" s="54"/>
      <c r="G95" s="54"/>
      <c r="H95" s="54"/>
      <c r="I95" s="58"/>
      <c r="J95" s="59"/>
    </row>
    <row r="96" spans="2:10" x14ac:dyDescent="0.25">
      <c r="B96" s="146"/>
      <c r="C96" s="178" t="s">
        <v>148</v>
      </c>
      <c r="D96" s="54"/>
      <c r="E96" s="57" t="s">
        <v>23</v>
      </c>
      <c r="F96" s="54"/>
      <c r="G96" s="54"/>
      <c r="H96" s="54"/>
      <c r="I96" s="58"/>
      <c r="J96" s="59"/>
    </row>
    <row r="97" spans="2:10" x14ac:dyDescent="0.25">
      <c r="B97" s="146"/>
      <c r="C97" s="178" t="s">
        <v>149</v>
      </c>
      <c r="D97" s="54"/>
      <c r="E97" s="57" t="s">
        <v>23</v>
      </c>
      <c r="F97" s="54"/>
      <c r="G97" s="54"/>
      <c r="H97" s="54"/>
      <c r="I97" s="58"/>
      <c r="J97" s="59"/>
    </row>
    <row r="98" spans="2:10" x14ac:dyDescent="0.25">
      <c r="B98" s="146"/>
      <c r="C98" s="178" t="s">
        <v>150</v>
      </c>
      <c r="D98" s="54"/>
      <c r="E98" s="57" t="s">
        <v>23</v>
      </c>
      <c r="F98" s="54"/>
      <c r="G98" s="54"/>
      <c r="H98" s="54"/>
      <c r="I98" s="58"/>
      <c r="J98" s="59"/>
    </row>
    <row r="99" spans="2:10" x14ac:dyDescent="0.25">
      <c r="B99" s="146"/>
      <c r="C99" s="178" t="s">
        <v>6</v>
      </c>
      <c r="D99" s="54"/>
      <c r="E99" s="57" t="s">
        <v>23</v>
      </c>
      <c r="F99" s="54"/>
      <c r="G99" s="54"/>
      <c r="H99" s="54"/>
      <c r="I99" s="58"/>
      <c r="J99" s="59"/>
    </row>
    <row r="100" spans="2:10" ht="30" x14ac:dyDescent="0.25">
      <c r="B100" s="191">
        <v>20</v>
      </c>
      <c r="C100" s="192" t="s">
        <v>387</v>
      </c>
      <c r="D100" s="61"/>
      <c r="E100" s="61"/>
      <c r="F100" s="189">
        <v>53</v>
      </c>
      <c r="G100" s="189">
        <v>47</v>
      </c>
      <c r="H100" s="190">
        <f>F100/G100</f>
        <v>1.1276595744680851</v>
      </c>
      <c r="I100" s="79">
        <v>2015</v>
      </c>
      <c r="J100" s="61" t="s">
        <v>388</v>
      </c>
    </row>
    <row r="101" spans="2:10" ht="30" x14ac:dyDescent="0.25">
      <c r="B101" s="62">
        <v>21</v>
      </c>
      <c r="C101" s="77" t="s">
        <v>364</v>
      </c>
      <c r="D101" s="54"/>
      <c r="E101" s="54">
        <v>66.8</v>
      </c>
      <c r="F101" s="54">
        <v>68.400000000000006</v>
      </c>
      <c r="G101" s="54">
        <v>65.599999999999994</v>
      </c>
      <c r="H101" s="56">
        <f>F101/G101</f>
        <v>1.0426829268292686</v>
      </c>
      <c r="I101" s="54">
        <v>2013</v>
      </c>
      <c r="J101" s="117" t="s">
        <v>365</v>
      </c>
    </row>
    <row r="102" spans="2:10" ht="30" x14ac:dyDescent="0.25">
      <c r="B102" s="146">
        <v>22</v>
      </c>
      <c r="C102" s="77" t="s">
        <v>151</v>
      </c>
      <c r="D102" s="64"/>
      <c r="E102" s="64"/>
      <c r="F102" s="64"/>
      <c r="G102" s="64"/>
      <c r="H102" s="64"/>
      <c r="I102" s="64"/>
      <c r="J102" s="64"/>
    </row>
    <row r="103" spans="2:10" ht="16.5" customHeight="1" x14ac:dyDescent="0.25">
      <c r="B103" s="146"/>
      <c r="C103" s="176" t="s">
        <v>6</v>
      </c>
      <c r="D103" s="55"/>
      <c r="E103" s="55">
        <v>25</v>
      </c>
      <c r="F103" s="54"/>
      <c r="G103" s="54"/>
      <c r="H103" s="65"/>
      <c r="I103" s="131">
        <v>2014</v>
      </c>
      <c r="J103" s="137" t="s">
        <v>358</v>
      </c>
    </row>
    <row r="104" spans="2:10" x14ac:dyDescent="0.25">
      <c r="B104" s="146"/>
      <c r="C104" s="176" t="s">
        <v>152</v>
      </c>
      <c r="D104" s="54"/>
      <c r="E104" s="54">
        <v>7.1</v>
      </c>
      <c r="F104" s="54"/>
      <c r="G104" s="54"/>
      <c r="H104" s="65"/>
      <c r="I104" s="132"/>
      <c r="J104" s="138"/>
    </row>
    <row r="105" spans="2:10" x14ac:dyDescent="0.25">
      <c r="B105" s="146"/>
      <c r="C105" s="176" t="s">
        <v>153</v>
      </c>
      <c r="D105" s="55"/>
      <c r="E105" s="55">
        <v>63</v>
      </c>
      <c r="F105" s="54"/>
      <c r="G105" s="54"/>
      <c r="H105" s="54"/>
      <c r="I105" s="132"/>
      <c r="J105" s="138"/>
    </row>
    <row r="106" spans="2:10" ht="30" x14ac:dyDescent="0.25">
      <c r="B106" s="146">
        <v>23</v>
      </c>
      <c r="C106" s="77" t="s">
        <v>154</v>
      </c>
      <c r="D106" s="64"/>
      <c r="E106" s="64"/>
      <c r="F106" s="64"/>
      <c r="G106" s="64"/>
      <c r="H106" s="64"/>
      <c r="I106" s="132"/>
      <c r="J106" s="138"/>
    </row>
    <row r="107" spans="2:10" x14ac:dyDescent="0.25">
      <c r="B107" s="146"/>
      <c r="C107" s="176" t="s">
        <v>6</v>
      </c>
      <c r="D107" s="54"/>
      <c r="E107" s="54">
        <v>84.5</v>
      </c>
      <c r="F107" s="54">
        <v>83.8</v>
      </c>
      <c r="G107" s="54">
        <v>85.1</v>
      </c>
      <c r="H107" s="65">
        <f>F107/G107</f>
        <v>0.98472385428907172</v>
      </c>
      <c r="I107" s="132"/>
      <c r="J107" s="138"/>
    </row>
    <row r="108" spans="2:10" x14ac:dyDescent="0.25">
      <c r="B108" s="146"/>
      <c r="C108" s="176" t="s">
        <v>152</v>
      </c>
      <c r="D108" s="54"/>
      <c r="E108" s="54">
        <v>88.7</v>
      </c>
      <c r="F108" s="54"/>
      <c r="G108" s="54"/>
      <c r="H108" s="65"/>
      <c r="I108" s="132"/>
      <c r="J108" s="138"/>
    </row>
    <row r="109" spans="2:10" x14ac:dyDescent="0.25">
      <c r="B109" s="146"/>
      <c r="C109" s="176" t="s">
        <v>153</v>
      </c>
      <c r="D109" s="54"/>
      <c r="E109" s="54">
        <v>75.7</v>
      </c>
      <c r="F109" s="54"/>
      <c r="G109" s="54"/>
      <c r="H109" s="54"/>
      <c r="I109" s="132"/>
      <c r="J109" s="138"/>
    </row>
    <row r="110" spans="2:10" ht="45" x14ac:dyDescent="0.25">
      <c r="B110" s="146">
        <v>24</v>
      </c>
      <c r="C110" s="177" t="s">
        <v>155</v>
      </c>
      <c r="D110" s="66"/>
      <c r="E110" s="66"/>
      <c r="F110" s="66"/>
      <c r="G110" s="66"/>
      <c r="H110" s="66"/>
      <c r="I110" s="132"/>
      <c r="J110" s="138"/>
    </row>
    <row r="111" spans="2:10" x14ac:dyDescent="0.25">
      <c r="B111" s="146"/>
      <c r="C111" s="178" t="s">
        <v>6</v>
      </c>
      <c r="D111" s="54"/>
      <c r="E111" s="54">
        <v>61.4</v>
      </c>
      <c r="F111" s="54">
        <v>57.1</v>
      </c>
      <c r="G111" s="54">
        <v>62.9</v>
      </c>
      <c r="H111" s="65">
        <f>F111/G111</f>
        <v>0.90779014308426076</v>
      </c>
      <c r="I111" s="132"/>
      <c r="J111" s="138"/>
    </row>
    <row r="112" spans="2:10" x14ac:dyDescent="0.25">
      <c r="B112" s="146"/>
      <c r="C112" s="178" t="s">
        <v>152</v>
      </c>
      <c r="D112" s="54"/>
      <c r="E112" s="54">
        <v>66.900000000000006</v>
      </c>
      <c r="F112" s="54"/>
      <c r="G112" s="54"/>
      <c r="H112" s="54"/>
      <c r="I112" s="132"/>
      <c r="J112" s="138"/>
    </row>
    <row r="113" spans="2:10" x14ac:dyDescent="0.25">
      <c r="B113" s="146"/>
      <c r="C113" s="178" t="s">
        <v>153</v>
      </c>
      <c r="D113" s="54"/>
      <c r="E113" s="54">
        <v>49.7</v>
      </c>
      <c r="F113" s="54"/>
      <c r="G113" s="54"/>
      <c r="H113" s="54"/>
      <c r="I113" s="132"/>
      <c r="J113" s="138"/>
    </row>
    <row r="114" spans="2:10" ht="45" x14ac:dyDescent="0.25">
      <c r="B114" s="62">
        <v>25</v>
      </c>
      <c r="C114" s="77" t="s">
        <v>156</v>
      </c>
      <c r="D114" s="54"/>
      <c r="E114" s="54">
        <v>92.5</v>
      </c>
      <c r="F114" s="54">
        <v>90.5</v>
      </c>
      <c r="G114" s="54">
        <v>92.3</v>
      </c>
      <c r="H114" s="65">
        <f>F114/G114</f>
        <v>0.98049837486457203</v>
      </c>
      <c r="I114" s="132"/>
      <c r="J114" s="138"/>
    </row>
    <row r="115" spans="2:10" ht="30" x14ac:dyDescent="0.25">
      <c r="B115" s="62">
        <v>26</v>
      </c>
      <c r="C115" s="77" t="s">
        <v>274</v>
      </c>
      <c r="D115" s="54"/>
      <c r="E115" s="54">
        <v>74.900000000000006</v>
      </c>
      <c r="F115" s="54"/>
      <c r="G115" s="54"/>
      <c r="H115" s="54"/>
      <c r="I115" s="132"/>
      <c r="J115" s="138"/>
    </row>
    <row r="116" spans="2:10" ht="30" x14ac:dyDescent="0.25">
      <c r="B116" s="118">
        <v>27</v>
      </c>
      <c r="C116" s="177" t="s">
        <v>366</v>
      </c>
      <c r="D116" s="54"/>
      <c r="E116" s="54">
        <v>32.200000000000003</v>
      </c>
      <c r="F116" s="54"/>
      <c r="G116" s="54"/>
      <c r="H116" s="54"/>
      <c r="I116" s="132"/>
      <c r="J116" s="138"/>
    </row>
    <row r="117" spans="2:10" ht="30" x14ac:dyDescent="0.25">
      <c r="B117" s="118">
        <v>28</v>
      </c>
      <c r="C117" s="177" t="s">
        <v>275</v>
      </c>
      <c r="D117" s="54"/>
      <c r="E117" s="54">
        <v>89.1</v>
      </c>
      <c r="F117" s="54"/>
      <c r="G117" s="54"/>
      <c r="H117" s="54"/>
      <c r="I117" s="132"/>
      <c r="J117" s="138"/>
    </row>
    <row r="118" spans="2:10" ht="30" x14ac:dyDescent="0.25">
      <c r="B118" s="146">
        <v>29</v>
      </c>
      <c r="C118" s="77" t="s">
        <v>367</v>
      </c>
      <c r="D118" s="64"/>
      <c r="E118" s="64"/>
      <c r="F118" s="64"/>
      <c r="G118" s="64"/>
      <c r="H118" s="64"/>
      <c r="I118" s="132"/>
      <c r="J118" s="138"/>
    </row>
    <row r="119" spans="2:10" x14ac:dyDescent="0.25">
      <c r="B119" s="146"/>
      <c r="C119" s="178" t="s">
        <v>157</v>
      </c>
      <c r="D119" s="55"/>
      <c r="E119" s="54">
        <v>59.3</v>
      </c>
      <c r="F119" s="54">
        <v>52.4</v>
      </c>
      <c r="G119" s="54">
        <v>64.8</v>
      </c>
      <c r="H119" s="56">
        <f>F119/G119</f>
        <v>0.80864197530864201</v>
      </c>
      <c r="I119" s="132"/>
      <c r="J119" s="138"/>
    </row>
    <row r="120" spans="2:10" x14ac:dyDescent="0.25">
      <c r="B120" s="146"/>
      <c r="C120" s="178" t="s">
        <v>158</v>
      </c>
      <c r="D120" s="54"/>
      <c r="E120" s="54">
        <v>77.400000000000006</v>
      </c>
      <c r="F120" s="54"/>
      <c r="G120" s="54"/>
      <c r="H120" s="54"/>
      <c r="I120" s="132"/>
      <c r="J120" s="138"/>
    </row>
    <row r="121" spans="2:10" x14ac:dyDescent="0.25">
      <c r="B121" s="146"/>
      <c r="C121" s="178" t="s">
        <v>159</v>
      </c>
      <c r="D121" s="54"/>
      <c r="E121" s="54">
        <v>32.200000000000003</v>
      </c>
      <c r="F121" s="54"/>
      <c r="G121" s="54"/>
      <c r="H121" s="54"/>
      <c r="I121" s="133"/>
      <c r="J121" s="139"/>
    </row>
    <row r="122" spans="2:10" x14ac:dyDescent="0.25">
      <c r="B122" s="146">
        <v>30</v>
      </c>
      <c r="C122" s="77" t="s">
        <v>160</v>
      </c>
      <c r="D122" s="63"/>
      <c r="E122" s="63"/>
      <c r="F122" s="63"/>
      <c r="G122" s="63"/>
      <c r="H122" s="63"/>
      <c r="I122" s="63"/>
      <c r="J122" s="63"/>
    </row>
    <row r="123" spans="2:10" ht="45" x14ac:dyDescent="0.25">
      <c r="B123" s="146"/>
      <c r="C123" s="176" t="s">
        <v>389</v>
      </c>
      <c r="D123" s="54"/>
      <c r="E123" s="54"/>
      <c r="F123" s="55">
        <v>23</v>
      </c>
      <c r="G123" s="54">
        <v>4.4000000000000004</v>
      </c>
      <c r="H123" s="56">
        <f>F123/G123</f>
        <v>5.2272727272727266</v>
      </c>
      <c r="I123" s="57">
        <v>2010</v>
      </c>
      <c r="J123" s="59" t="s">
        <v>346</v>
      </c>
    </row>
    <row r="124" spans="2:10" ht="30" x14ac:dyDescent="0.25">
      <c r="B124" s="146"/>
      <c r="C124" s="180" t="s">
        <v>161</v>
      </c>
      <c r="D124" s="54"/>
      <c r="E124" s="54"/>
      <c r="F124" s="54">
        <v>60.8</v>
      </c>
      <c r="G124" s="54">
        <v>39.200000000000003</v>
      </c>
      <c r="H124" s="56">
        <f>F124/G124</f>
        <v>1.551020408163265</v>
      </c>
      <c r="I124" s="147">
        <v>2012</v>
      </c>
      <c r="J124" s="148" t="s">
        <v>162</v>
      </c>
    </row>
    <row r="125" spans="2:10" ht="30" x14ac:dyDescent="0.25">
      <c r="B125" s="146">
        <v>31</v>
      </c>
      <c r="C125" s="177" t="s">
        <v>163</v>
      </c>
      <c r="D125" s="66"/>
      <c r="E125" s="66"/>
      <c r="F125" s="66"/>
      <c r="G125" s="66"/>
      <c r="H125" s="66"/>
      <c r="I125" s="147"/>
      <c r="J125" s="148"/>
    </row>
    <row r="126" spans="2:10" ht="29.25" customHeight="1" x14ac:dyDescent="0.25">
      <c r="B126" s="146"/>
      <c r="C126" s="193" t="s">
        <v>164</v>
      </c>
      <c r="D126" s="67"/>
      <c r="E126" s="68" t="s">
        <v>165</v>
      </c>
      <c r="F126" s="68" t="s">
        <v>166</v>
      </c>
      <c r="G126" s="68" t="s">
        <v>167</v>
      </c>
      <c r="H126" s="56">
        <f>F126/G126</f>
        <v>1.6558741905642924</v>
      </c>
      <c r="I126" s="147"/>
      <c r="J126" s="148"/>
    </row>
    <row r="127" spans="2:10" ht="30" x14ac:dyDescent="0.25">
      <c r="B127" s="146"/>
      <c r="C127" s="193" t="s">
        <v>168</v>
      </c>
      <c r="D127" s="67"/>
      <c r="E127" s="69">
        <v>0.72430555555555554</v>
      </c>
      <c r="F127" s="69">
        <v>0.79236111111111107</v>
      </c>
      <c r="G127" s="69">
        <v>0.50208333333333333</v>
      </c>
      <c r="H127" s="56">
        <f>F127/G127</f>
        <v>1.578146611341632</v>
      </c>
      <c r="I127" s="147"/>
      <c r="J127" s="148"/>
    </row>
    <row r="128" spans="2:10" ht="30" x14ac:dyDescent="0.25">
      <c r="B128" s="146"/>
      <c r="C128" s="193" t="s">
        <v>169</v>
      </c>
      <c r="D128" s="67"/>
      <c r="E128" s="69">
        <v>0.79652777777777783</v>
      </c>
      <c r="F128" s="69">
        <v>0.8208333333333333</v>
      </c>
      <c r="G128" s="69">
        <v>0.7631944444444444</v>
      </c>
      <c r="H128" s="56">
        <f>F128/G128</f>
        <v>1.0755232029117379</v>
      </c>
      <c r="I128" s="147"/>
      <c r="J128" s="148"/>
    </row>
    <row r="129" spans="2:10" x14ac:dyDescent="0.25">
      <c r="B129" s="146"/>
      <c r="C129" s="194" t="s">
        <v>170</v>
      </c>
      <c r="D129" s="67"/>
      <c r="E129" s="69">
        <v>0.77986111111111101</v>
      </c>
      <c r="F129" s="69">
        <v>0.8354166666666667</v>
      </c>
      <c r="G129" s="69">
        <v>0.7368055555555556</v>
      </c>
      <c r="H129" s="56">
        <f>F129/G129</f>
        <v>1.1338360037700281</v>
      </c>
      <c r="I129" s="147"/>
      <c r="J129" s="148"/>
    </row>
    <row r="130" spans="2:10" x14ac:dyDescent="0.25">
      <c r="B130" s="146"/>
      <c r="C130" s="194" t="s">
        <v>171</v>
      </c>
      <c r="D130" s="67"/>
      <c r="E130" s="68" t="s">
        <v>172</v>
      </c>
      <c r="F130" s="68" t="s">
        <v>173</v>
      </c>
      <c r="G130" s="68" t="s">
        <v>174</v>
      </c>
      <c r="H130" s="56">
        <f>F130/G130</f>
        <v>1.6471615720524018</v>
      </c>
      <c r="I130" s="147"/>
      <c r="J130" s="148"/>
    </row>
    <row r="131" spans="2:10" ht="30" x14ac:dyDescent="0.25">
      <c r="B131" s="146">
        <v>32</v>
      </c>
      <c r="C131" s="77" t="s">
        <v>175</v>
      </c>
      <c r="D131" s="64"/>
      <c r="E131" s="64"/>
      <c r="F131" s="64"/>
      <c r="G131" s="64"/>
      <c r="H131" s="64"/>
      <c r="I131" s="147"/>
      <c r="J131" s="148"/>
    </row>
    <row r="132" spans="2:10" x14ac:dyDescent="0.25">
      <c r="B132" s="146"/>
      <c r="C132" s="178" t="s">
        <v>176</v>
      </c>
      <c r="D132" s="54"/>
      <c r="E132" s="67" t="s">
        <v>177</v>
      </c>
      <c r="F132" s="70">
        <v>1.2881944444444444</v>
      </c>
      <c r="G132" s="70">
        <v>0.68541666666666667</v>
      </c>
      <c r="H132" s="56">
        <f>F132/G132</f>
        <v>1.8794326241134751</v>
      </c>
      <c r="I132" s="147"/>
      <c r="J132" s="148"/>
    </row>
    <row r="133" spans="2:10" x14ac:dyDescent="0.25">
      <c r="B133" s="146"/>
      <c r="C133" s="178" t="s">
        <v>178</v>
      </c>
      <c r="D133" s="54"/>
      <c r="E133" s="70">
        <v>0.80694444444444446</v>
      </c>
      <c r="F133" s="70">
        <v>0.84097222222222223</v>
      </c>
      <c r="G133" s="70">
        <v>0.73402777777777783</v>
      </c>
      <c r="H133" s="56">
        <f t="shared" ref="H133:H138" si="7">F133/G133</f>
        <v>1.1456953642384105</v>
      </c>
      <c r="I133" s="147"/>
      <c r="J133" s="148"/>
    </row>
    <row r="134" spans="2:10" x14ac:dyDescent="0.25">
      <c r="B134" s="146"/>
      <c r="C134" s="178" t="s">
        <v>179</v>
      </c>
      <c r="D134" s="54"/>
      <c r="E134" s="70">
        <v>0.66597222222222219</v>
      </c>
      <c r="F134" s="70">
        <v>0.67569444444444438</v>
      </c>
      <c r="G134" s="70">
        <v>0.65138888888888891</v>
      </c>
      <c r="H134" s="56">
        <f t="shared" si="7"/>
        <v>1.0373134328358207</v>
      </c>
      <c r="I134" s="147"/>
      <c r="J134" s="148"/>
    </row>
    <row r="135" spans="2:10" x14ac:dyDescent="0.25">
      <c r="B135" s="146"/>
      <c r="C135" s="178" t="s">
        <v>180</v>
      </c>
      <c r="D135" s="54"/>
      <c r="E135" s="70">
        <v>0.57361111111111118</v>
      </c>
      <c r="F135" s="70">
        <v>5.6888888888888891</v>
      </c>
      <c r="G135" s="70">
        <v>0.58333333333333337</v>
      </c>
      <c r="H135" s="56">
        <f t="shared" si="7"/>
        <v>9.7523809523809515</v>
      </c>
      <c r="I135" s="147"/>
      <c r="J135" s="148"/>
    </row>
    <row r="136" spans="2:10" x14ac:dyDescent="0.25">
      <c r="B136" s="146"/>
      <c r="C136" s="178" t="s">
        <v>181</v>
      </c>
      <c r="D136" s="54"/>
      <c r="E136" s="70">
        <v>0.8652777777777777</v>
      </c>
      <c r="F136" s="70">
        <v>0.83611111111111114</v>
      </c>
      <c r="G136" s="70">
        <v>0.89444444444444438</v>
      </c>
      <c r="H136" s="56">
        <f t="shared" si="7"/>
        <v>0.93478260869565233</v>
      </c>
      <c r="I136" s="147"/>
      <c r="J136" s="148"/>
    </row>
    <row r="137" spans="2:10" x14ac:dyDescent="0.25">
      <c r="B137" s="146"/>
      <c r="C137" s="178" t="s">
        <v>182</v>
      </c>
      <c r="D137" s="54"/>
      <c r="E137" s="70">
        <v>0.70972222222222225</v>
      </c>
      <c r="F137" s="70">
        <v>0.67083333333333339</v>
      </c>
      <c r="G137" s="70">
        <v>0.73888888888888893</v>
      </c>
      <c r="H137" s="56">
        <f t="shared" si="7"/>
        <v>0.90789473684210531</v>
      </c>
      <c r="I137" s="147"/>
      <c r="J137" s="148"/>
    </row>
    <row r="138" spans="2:10" x14ac:dyDescent="0.25">
      <c r="B138" s="146"/>
      <c r="C138" s="178" t="s">
        <v>183</v>
      </c>
      <c r="D138" s="54"/>
      <c r="E138" s="67" t="s">
        <v>165</v>
      </c>
      <c r="F138" s="67" t="s">
        <v>166</v>
      </c>
      <c r="G138" s="67" t="s">
        <v>167</v>
      </c>
      <c r="H138" s="56">
        <f t="shared" si="7"/>
        <v>1.6558741905642924</v>
      </c>
      <c r="I138" s="147"/>
      <c r="J138" s="148"/>
    </row>
    <row r="139" spans="2:10" ht="30" x14ac:dyDescent="0.25">
      <c r="B139" s="146">
        <v>33</v>
      </c>
      <c r="C139" s="77" t="s">
        <v>184</v>
      </c>
      <c r="D139" s="64"/>
      <c r="E139" s="64"/>
      <c r="F139" s="64"/>
      <c r="G139" s="64"/>
      <c r="H139" s="64"/>
      <c r="I139" s="147"/>
      <c r="J139" s="148"/>
    </row>
    <row r="140" spans="2:10" x14ac:dyDescent="0.25">
      <c r="B140" s="146"/>
      <c r="C140" s="178" t="s">
        <v>185</v>
      </c>
      <c r="D140" s="54"/>
      <c r="E140" s="67" t="s">
        <v>186</v>
      </c>
      <c r="F140" s="67" t="s">
        <v>187</v>
      </c>
      <c r="G140" s="67" t="s">
        <v>188</v>
      </c>
      <c r="H140" s="55">
        <f>F140/G140</f>
        <v>1.2642821659215102</v>
      </c>
      <c r="I140" s="147"/>
      <c r="J140" s="148"/>
    </row>
    <row r="141" spans="2:10" x14ac:dyDescent="0.25">
      <c r="B141" s="146"/>
      <c r="C141" s="178" t="s">
        <v>27</v>
      </c>
      <c r="D141" s="54"/>
      <c r="E141" s="67" t="s">
        <v>189</v>
      </c>
      <c r="F141" s="67" t="s">
        <v>190</v>
      </c>
      <c r="G141" s="67" t="s">
        <v>191</v>
      </c>
      <c r="H141" s="55">
        <f t="shared" ref="H141:H152" si="8">F141/G141</f>
        <v>1.4453932584269662</v>
      </c>
      <c r="I141" s="147"/>
      <c r="J141" s="148"/>
    </row>
    <row r="142" spans="2:10" x14ac:dyDescent="0.25">
      <c r="B142" s="146"/>
      <c r="C142" s="178" t="s">
        <v>192</v>
      </c>
      <c r="D142" s="54"/>
      <c r="E142" s="67" t="s">
        <v>193</v>
      </c>
      <c r="F142" s="67" t="s">
        <v>194</v>
      </c>
      <c r="G142" s="67" t="s">
        <v>195</v>
      </c>
      <c r="H142" s="55">
        <f t="shared" si="8"/>
        <v>1.4638447971781308</v>
      </c>
      <c r="I142" s="147"/>
      <c r="J142" s="148"/>
    </row>
    <row r="143" spans="2:10" x14ac:dyDescent="0.25">
      <c r="B143" s="146"/>
      <c r="C143" s="178" t="s">
        <v>196</v>
      </c>
      <c r="D143" s="54"/>
      <c r="E143" s="67" t="s">
        <v>197</v>
      </c>
      <c r="F143" s="67" t="s">
        <v>198</v>
      </c>
      <c r="G143" s="67" t="s">
        <v>199</v>
      </c>
      <c r="H143" s="55">
        <f t="shared" si="8"/>
        <v>1.7439431913116124</v>
      </c>
      <c r="I143" s="147"/>
      <c r="J143" s="148"/>
    </row>
    <row r="144" spans="2:10" x14ac:dyDescent="0.25">
      <c r="B144" s="146"/>
      <c r="C144" s="178" t="s">
        <v>200</v>
      </c>
      <c r="D144" s="54"/>
      <c r="E144" s="67" t="s">
        <v>201</v>
      </c>
      <c r="F144" s="67" t="s">
        <v>202</v>
      </c>
      <c r="G144" s="67" t="s">
        <v>203</v>
      </c>
      <c r="H144" s="55">
        <f t="shared" si="8"/>
        <v>1.8469765528589057</v>
      </c>
      <c r="I144" s="147"/>
      <c r="J144" s="148"/>
    </row>
    <row r="145" spans="2:10" x14ac:dyDescent="0.25">
      <c r="B145" s="146"/>
      <c r="C145" s="178" t="s">
        <v>204</v>
      </c>
      <c r="D145" s="54"/>
      <c r="E145" s="67" t="s">
        <v>205</v>
      </c>
      <c r="F145" s="67" t="s">
        <v>206</v>
      </c>
      <c r="G145" s="67" t="s">
        <v>207</v>
      </c>
      <c r="H145" s="55">
        <f t="shared" si="8"/>
        <v>1.5387531592249366</v>
      </c>
      <c r="I145" s="147"/>
      <c r="J145" s="148"/>
    </row>
    <row r="146" spans="2:10" x14ac:dyDescent="0.25">
      <c r="B146" s="146"/>
      <c r="C146" s="178" t="s">
        <v>6</v>
      </c>
      <c r="D146" s="54"/>
      <c r="E146" s="67" t="s">
        <v>172</v>
      </c>
      <c r="F146" s="67" t="s">
        <v>173</v>
      </c>
      <c r="G146" s="67" t="s">
        <v>174</v>
      </c>
      <c r="H146" s="55">
        <f t="shared" si="8"/>
        <v>1.6471615720524018</v>
      </c>
      <c r="I146" s="147"/>
      <c r="J146" s="148"/>
    </row>
    <row r="147" spans="2:10" ht="45" x14ac:dyDescent="0.25">
      <c r="B147" s="146">
        <v>34</v>
      </c>
      <c r="C147" s="77" t="s">
        <v>208</v>
      </c>
      <c r="D147" s="63"/>
      <c r="E147" s="63"/>
      <c r="F147" s="63"/>
      <c r="G147" s="63"/>
      <c r="H147" s="63"/>
      <c r="I147" s="147"/>
      <c r="J147" s="148"/>
    </row>
    <row r="148" spans="2:10" x14ac:dyDescent="0.25">
      <c r="B148" s="146"/>
      <c r="C148" s="178" t="s">
        <v>209</v>
      </c>
      <c r="D148" s="54"/>
      <c r="E148" s="67" t="s">
        <v>210</v>
      </c>
      <c r="F148" s="67" t="s">
        <v>211</v>
      </c>
      <c r="G148" s="67" t="s">
        <v>212</v>
      </c>
      <c r="H148" s="55">
        <f t="shared" si="8"/>
        <v>1.7196333078686019</v>
      </c>
      <c r="I148" s="147"/>
      <c r="J148" s="148"/>
    </row>
    <row r="149" spans="2:10" x14ac:dyDescent="0.25">
      <c r="B149" s="146"/>
      <c r="C149" s="178" t="s">
        <v>213</v>
      </c>
      <c r="D149" s="54"/>
      <c r="E149" s="67" t="s">
        <v>214</v>
      </c>
      <c r="F149" s="67" t="s">
        <v>215</v>
      </c>
      <c r="G149" s="67" t="s">
        <v>216</v>
      </c>
      <c r="H149" s="55">
        <f t="shared" si="8"/>
        <v>1.6293172690763051</v>
      </c>
      <c r="I149" s="147"/>
      <c r="J149" s="148"/>
    </row>
    <row r="150" spans="2:10" x14ac:dyDescent="0.25">
      <c r="B150" s="146"/>
      <c r="C150" s="178" t="s">
        <v>217</v>
      </c>
      <c r="D150" s="54"/>
      <c r="E150" s="67" t="s">
        <v>218</v>
      </c>
      <c r="F150" s="67" t="s">
        <v>219</v>
      </c>
      <c r="G150" s="67" t="s">
        <v>220</v>
      </c>
      <c r="H150" s="55">
        <f t="shared" si="8"/>
        <v>1.6581896551724138</v>
      </c>
      <c r="I150" s="147"/>
      <c r="J150" s="148"/>
    </row>
    <row r="151" spans="2:10" x14ac:dyDescent="0.25">
      <c r="B151" s="146"/>
      <c r="C151" s="178" t="s">
        <v>221</v>
      </c>
      <c r="D151" s="54"/>
      <c r="E151" s="67" t="s">
        <v>222</v>
      </c>
      <c r="F151" s="67" t="s">
        <v>223</v>
      </c>
      <c r="G151" s="67" t="s">
        <v>224</v>
      </c>
      <c r="H151" s="55">
        <f t="shared" si="8"/>
        <v>1.5880281690140845</v>
      </c>
      <c r="I151" s="147"/>
      <c r="J151" s="148"/>
    </row>
    <row r="152" spans="2:10" x14ac:dyDescent="0.25">
      <c r="B152" s="146"/>
      <c r="C152" s="178" t="s">
        <v>225</v>
      </c>
      <c r="D152" s="54"/>
      <c r="E152" s="67" t="s">
        <v>226</v>
      </c>
      <c r="F152" s="67" t="s">
        <v>227</v>
      </c>
      <c r="G152" s="67" t="s">
        <v>228</v>
      </c>
      <c r="H152" s="55">
        <f t="shared" si="8"/>
        <v>1.8095238095238095</v>
      </c>
      <c r="I152" s="147"/>
      <c r="J152" s="148"/>
    </row>
    <row r="153" spans="2:10" ht="45" x14ac:dyDescent="0.25">
      <c r="B153" s="146">
        <v>35</v>
      </c>
      <c r="C153" s="77" t="s">
        <v>229</v>
      </c>
      <c r="D153" s="64"/>
      <c r="E153" s="64"/>
      <c r="F153" s="64"/>
      <c r="G153" s="64"/>
      <c r="H153" s="64"/>
      <c r="I153" s="147"/>
      <c r="J153" s="148"/>
    </row>
    <row r="154" spans="2:10" x14ac:dyDescent="0.25">
      <c r="B154" s="146"/>
      <c r="C154" s="181" t="s">
        <v>230</v>
      </c>
      <c r="D154" s="61"/>
      <c r="E154" s="71"/>
      <c r="F154" s="71"/>
      <c r="G154" s="71"/>
      <c r="H154" s="71"/>
      <c r="I154" s="147"/>
      <c r="J154" s="148"/>
    </row>
    <row r="155" spans="2:10" x14ac:dyDescent="0.25">
      <c r="B155" s="146"/>
      <c r="C155" s="178" t="s">
        <v>231</v>
      </c>
      <c r="D155" s="54"/>
      <c r="E155" s="70">
        <v>0.51736111111111105</v>
      </c>
      <c r="F155" s="70">
        <v>0.66111111111111109</v>
      </c>
      <c r="G155" s="70">
        <v>0.3743055555555555</v>
      </c>
      <c r="H155" s="55">
        <f t="shared" ref="H155:H173" si="9">F155/G155</f>
        <v>1.7662337662337664</v>
      </c>
      <c r="I155" s="147"/>
      <c r="J155" s="148"/>
    </row>
    <row r="156" spans="2:10" x14ac:dyDescent="0.25">
      <c r="B156" s="146"/>
      <c r="C156" s="178" t="s">
        <v>232</v>
      </c>
      <c r="D156" s="54"/>
      <c r="E156" s="70">
        <v>0.52222222222222225</v>
      </c>
      <c r="F156" s="70">
        <v>0.3840277777777778</v>
      </c>
      <c r="G156" s="70">
        <v>0.66111111111111109</v>
      </c>
      <c r="H156" s="55">
        <f t="shared" si="9"/>
        <v>0.58088235294117652</v>
      </c>
      <c r="I156" s="147"/>
      <c r="J156" s="148"/>
    </row>
    <row r="157" spans="2:10" x14ac:dyDescent="0.25">
      <c r="B157" s="146"/>
      <c r="C157" s="178" t="s">
        <v>233</v>
      </c>
      <c r="D157" s="54"/>
      <c r="E157" s="70">
        <v>0.37152777777777773</v>
      </c>
      <c r="F157" s="70">
        <v>0.3888888888888889</v>
      </c>
      <c r="G157" s="70">
        <v>0.35486111111111113</v>
      </c>
      <c r="H157" s="55">
        <f t="shared" si="9"/>
        <v>1.095890410958904</v>
      </c>
      <c r="I157" s="147"/>
      <c r="J157" s="148"/>
    </row>
    <row r="158" spans="2:10" x14ac:dyDescent="0.25">
      <c r="B158" s="146"/>
      <c r="C158" s="178" t="s">
        <v>234</v>
      </c>
      <c r="D158" s="54"/>
      <c r="E158" s="70">
        <v>0.51041666666666663</v>
      </c>
      <c r="F158" s="70">
        <v>0.65625</v>
      </c>
      <c r="G158" s="70">
        <v>0.36458333333333331</v>
      </c>
      <c r="H158" s="55">
        <f t="shared" si="9"/>
        <v>1.8</v>
      </c>
      <c r="I158" s="147"/>
      <c r="J158" s="148"/>
    </row>
    <row r="159" spans="2:10" x14ac:dyDescent="0.25">
      <c r="B159" s="146"/>
      <c r="C159" s="178" t="s">
        <v>235</v>
      </c>
      <c r="D159" s="54"/>
      <c r="E159" s="70">
        <v>0.61944444444444446</v>
      </c>
      <c r="F159" s="70">
        <v>0.61249999999999993</v>
      </c>
      <c r="G159" s="70">
        <v>0.62708333333333333</v>
      </c>
      <c r="H159" s="55">
        <f t="shared" si="9"/>
        <v>0.97674418604651159</v>
      </c>
      <c r="I159" s="147"/>
      <c r="J159" s="148"/>
    </row>
    <row r="160" spans="2:10" x14ac:dyDescent="0.25">
      <c r="B160" s="146"/>
      <c r="C160" s="178" t="s">
        <v>236</v>
      </c>
      <c r="D160" s="54"/>
      <c r="E160" s="67" t="s">
        <v>237</v>
      </c>
      <c r="F160" s="67" t="s">
        <v>238</v>
      </c>
      <c r="G160" s="70">
        <v>0.93333333333333324</v>
      </c>
      <c r="H160" s="55">
        <f t="shared" si="9"/>
        <v>1.28125</v>
      </c>
      <c r="I160" s="147"/>
      <c r="J160" s="148"/>
    </row>
    <row r="161" spans="2:10" x14ac:dyDescent="0.25">
      <c r="B161" s="146"/>
      <c r="C161" s="182" t="s">
        <v>239</v>
      </c>
      <c r="D161" s="53"/>
      <c r="E161" s="71"/>
      <c r="F161" s="71"/>
      <c r="G161" s="71"/>
      <c r="H161" s="71"/>
      <c r="I161" s="147"/>
      <c r="J161" s="148"/>
    </row>
    <row r="162" spans="2:10" x14ac:dyDescent="0.25">
      <c r="B162" s="146"/>
      <c r="C162" s="178" t="s">
        <v>240</v>
      </c>
      <c r="D162" s="54"/>
      <c r="E162" s="70">
        <v>0.4909722222222222</v>
      </c>
      <c r="F162" s="70">
        <v>0.36458333333333331</v>
      </c>
      <c r="G162" s="70">
        <v>0.61736111111111114</v>
      </c>
      <c r="H162" s="55">
        <f t="shared" si="9"/>
        <v>0.59055118110236215</v>
      </c>
      <c r="I162" s="147"/>
      <c r="J162" s="148"/>
    </row>
    <row r="163" spans="2:10" x14ac:dyDescent="0.25">
      <c r="B163" s="146"/>
      <c r="C163" s="178" t="s">
        <v>232</v>
      </c>
      <c r="D163" s="54"/>
      <c r="E163" s="70">
        <v>0.35694444444444445</v>
      </c>
      <c r="F163" s="70">
        <v>0.36458333333333331</v>
      </c>
      <c r="G163" s="70">
        <v>0.35000000000000003</v>
      </c>
      <c r="H163" s="55">
        <f t="shared" si="9"/>
        <v>1.0416666666666665</v>
      </c>
      <c r="I163" s="147"/>
      <c r="J163" s="148"/>
    </row>
    <row r="164" spans="2:10" x14ac:dyDescent="0.25">
      <c r="B164" s="146"/>
      <c r="C164" s="178" t="s">
        <v>233</v>
      </c>
      <c r="D164" s="54"/>
      <c r="E164" s="70">
        <v>0.52222222222222225</v>
      </c>
      <c r="F164" s="70">
        <v>0.53472222222222221</v>
      </c>
      <c r="G164" s="70">
        <v>0.51041666666666663</v>
      </c>
      <c r="H164" s="55">
        <f t="shared" si="9"/>
        <v>1.0476190476190477</v>
      </c>
      <c r="I164" s="147"/>
      <c r="J164" s="148"/>
    </row>
    <row r="165" spans="2:10" x14ac:dyDescent="0.25">
      <c r="B165" s="146"/>
      <c r="C165" s="178" t="s">
        <v>235</v>
      </c>
      <c r="D165" s="54"/>
      <c r="E165" s="70">
        <v>0.93055555555555547</v>
      </c>
      <c r="F165" s="70">
        <v>0.37916666666666665</v>
      </c>
      <c r="G165" s="70">
        <v>1.4826388888888891</v>
      </c>
      <c r="H165" s="55">
        <f t="shared" si="9"/>
        <v>0.25573770491803277</v>
      </c>
      <c r="I165" s="147"/>
      <c r="J165" s="148"/>
    </row>
    <row r="166" spans="2:10" x14ac:dyDescent="0.25">
      <c r="B166" s="146"/>
      <c r="C166" s="178" t="s">
        <v>235</v>
      </c>
      <c r="D166" s="54"/>
      <c r="E166" s="70">
        <v>0.64861111111111114</v>
      </c>
      <c r="F166" s="70">
        <v>0.65625</v>
      </c>
      <c r="G166" s="70">
        <v>0.64166666666666672</v>
      </c>
      <c r="H166" s="55">
        <f t="shared" si="9"/>
        <v>1.0227272727272727</v>
      </c>
      <c r="I166" s="147"/>
      <c r="J166" s="148"/>
    </row>
    <row r="167" spans="2:10" x14ac:dyDescent="0.25">
      <c r="B167" s="146"/>
      <c r="C167" s="178" t="s">
        <v>236</v>
      </c>
      <c r="D167" s="54"/>
      <c r="E167" s="70">
        <v>0.93819444444444444</v>
      </c>
      <c r="F167" s="70">
        <v>0.70972222222222225</v>
      </c>
      <c r="G167" s="67" t="s">
        <v>241</v>
      </c>
      <c r="H167" s="55">
        <f t="shared" si="9"/>
        <v>0.82485875706214695</v>
      </c>
      <c r="I167" s="147"/>
      <c r="J167" s="148"/>
    </row>
    <row r="168" spans="2:10" x14ac:dyDescent="0.25">
      <c r="B168" s="146"/>
      <c r="C168" s="182" t="s">
        <v>242</v>
      </c>
      <c r="D168" s="53"/>
      <c r="E168" s="71"/>
      <c r="F168" s="71"/>
      <c r="G168" s="71"/>
      <c r="H168" s="71"/>
      <c r="I168" s="147"/>
      <c r="J168" s="148"/>
    </row>
    <row r="169" spans="2:10" x14ac:dyDescent="0.25">
      <c r="B169" s="146"/>
      <c r="C169" s="178" t="s">
        <v>232</v>
      </c>
      <c r="D169" s="54"/>
      <c r="E169" s="70">
        <v>0.3743055555555555</v>
      </c>
      <c r="F169" s="70">
        <v>0.37916666666666665</v>
      </c>
      <c r="G169" s="70">
        <v>0.36944444444444446</v>
      </c>
      <c r="H169" s="55">
        <f t="shared" si="9"/>
        <v>1.0263157894736841</v>
      </c>
      <c r="I169" s="147"/>
      <c r="J169" s="148"/>
    </row>
    <row r="170" spans="2:10" x14ac:dyDescent="0.25">
      <c r="B170" s="146"/>
      <c r="C170" s="178" t="s">
        <v>233</v>
      </c>
      <c r="D170" s="54"/>
      <c r="E170" s="70">
        <v>0.86736111111111114</v>
      </c>
      <c r="F170" s="70">
        <v>0.71944444444444444</v>
      </c>
      <c r="G170" s="67" t="s">
        <v>243</v>
      </c>
      <c r="H170" s="55">
        <f t="shared" si="9"/>
        <v>0.70813397129186595</v>
      </c>
      <c r="I170" s="147"/>
      <c r="J170" s="148"/>
    </row>
    <row r="171" spans="2:10" x14ac:dyDescent="0.25">
      <c r="B171" s="146"/>
      <c r="C171" s="178" t="s">
        <v>244</v>
      </c>
      <c r="D171" s="54"/>
      <c r="E171" s="70">
        <v>0.98888888888888893</v>
      </c>
      <c r="F171" s="70">
        <v>0.46666666666666662</v>
      </c>
      <c r="G171" s="67" t="s">
        <v>245</v>
      </c>
      <c r="H171" s="55">
        <f t="shared" si="9"/>
        <v>0.3086816720257235</v>
      </c>
      <c r="I171" s="147"/>
      <c r="J171" s="148"/>
    </row>
    <row r="172" spans="2:10" x14ac:dyDescent="0.25">
      <c r="B172" s="146"/>
      <c r="C172" s="178" t="s">
        <v>235</v>
      </c>
      <c r="D172" s="54"/>
      <c r="E172" s="70">
        <v>0.59513888888888888</v>
      </c>
      <c r="F172" s="70">
        <v>0.58333333333333337</v>
      </c>
      <c r="G172" s="70">
        <v>0.60763888888888895</v>
      </c>
      <c r="H172" s="55">
        <f t="shared" si="9"/>
        <v>0.96</v>
      </c>
      <c r="I172" s="147"/>
      <c r="J172" s="148"/>
    </row>
    <row r="173" spans="2:10" x14ac:dyDescent="0.25">
      <c r="B173" s="146"/>
      <c r="C173" s="178" t="s">
        <v>236</v>
      </c>
      <c r="D173" s="54"/>
      <c r="E173" s="70">
        <v>0.78472222222222221</v>
      </c>
      <c r="F173" s="70">
        <v>0.70972222222222225</v>
      </c>
      <c r="G173" s="67" t="s">
        <v>241</v>
      </c>
      <c r="H173" s="55">
        <f t="shared" si="9"/>
        <v>0.82485875706214695</v>
      </c>
      <c r="I173" s="147"/>
      <c r="J173" s="148"/>
    </row>
    <row r="174" spans="2:10" ht="30" x14ac:dyDescent="0.25">
      <c r="B174" s="146">
        <v>36</v>
      </c>
      <c r="C174" s="77" t="s">
        <v>246</v>
      </c>
      <c r="D174" s="63"/>
      <c r="E174" s="63"/>
      <c r="F174" s="63"/>
      <c r="G174" s="63"/>
      <c r="H174" s="63"/>
      <c r="I174" s="147"/>
      <c r="J174" s="148"/>
    </row>
    <row r="175" spans="2:10" x14ac:dyDescent="0.25">
      <c r="B175" s="146"/>
      <c r="C175" s="178" t="s">
        <v>247</v>
      </c>
      <c r="D175" s="54"/>
      <c r="E175" s="67"/>
      <c r="F175" s="116" t="s">
        <v>347</v>
      </c>
      <c r="G175" s="116" t="s">
        <v>350</v>
      </c>
      <c r="H175" s="56">
        <f>F175/G175</f>
        <v>1.0917874396135268</v>
      </c>
      <c r="I175" s="147"/>
      <c r="J175" s="148"/>
    </row>
    <row r="176" spans="2:10" x14ac:dyDescent="0.25">
      <c r="B176" s="146"/>
      <c r="C176" s="178" t="s">
        <v>248</v>
      </c>
      <c r="D176" s="54"/>
      <c r="E176" s="67"/>
      <c r="F176" s="116" t="s">
        <v>348</v>
      </c>
      <c r="G176" s="116" t="s">
        <v>351</v>
      </c>
      <c r="H176" s="56">
        <f t="shared" ref="H176:H177" si="10">F176/G176</f>
        <v>1.3732718894009217</v>
      </c>
      <c r="I176" s="147"/>
      <c r="J176" s="148"/>
    </row>
    <row r="177" spans="2:10" x14ac:dyDescent="0.25">
      <c r="B177" s="146"/>
      <c r="C177" s="178" t="s">
        <v>249</v>
      </c>
      <c r="D177" s="54"/>
      <c r="E177" s="67"/>
      <c r="F177" s="116" t="s">
        <v>349</v>
      </c>
      <c r="G177" s="116" t="s">
        <v>226</v>
      </c>
      <c r="H177" s="56">
        <f t="shared" si="10"/>
        <v>1.4841628959276016</v>
      </c>
      <c r="I177" s="147"/>
      <c r="J177" s="148"/>
    </row>
    <row r="178" spans="2:10" ht="30" x14ac:dyDescent="0.25">
      <c r="B178" s="128">
        <v>37</v>
      </c>
      <c r="C178" s="77" t="s">
        <v>359</v>
      </c>
      <c r="D178" s="63"/>
      <c r="E178" s="63"/>
      <c r="F178" s="63"/>
      <c r="G178" s="63"/>
      <c r="H178" s="63"/>
      <c r="I178" s="63"/>
      <c r="J178" s="63"/>
    </row>
    <row r="179" spans="2:10" x14ac:dyDescent="0.25">
      <c r="B179" s="129"/>
      <c r="C179" s="186" t="s">
        <v>352</v>
      </c>
      <c r="D179" s="131" t="s">
        <v>250</v>
      </c>
      <c r="E179" s="55">
        <v>38.042206966692092</v>
      </c>
      <c r="F179" s="55">
        <v>42.466021316123985</v>
      </c>
      <c r="G179" s="55">
        <v>33.243271879635515</v>
      </c>
      <c r="H179" s="56">
        <f>F179/G179</f>
        <v>1.2774320611365042</v>
      </c>
      <c r="I179" s="131">
        <v>2015</v>
      </c>
      <c r="J179" s="134" t="s">
        <v>357</v>
      </c>
    </row>
    <row r="180" spans="2:10" x14ac:dyDescent="0.25">
      <c r="B180" s="129"/>
      <c r="C180" s="186" t="s">
        <v>353</v>
      </c>
      <c r="D180" s="132"/>
      <c r="E180" s="55">
        <v>65.276235068951962</v>
      </c>
      <c r="F180" s="55">
        <v>66.520238468779411</v>
      </c>
      <c r="G180" s="55">
        <v>63.786116322701695</v>
      </c>
      <c r="H180" s="56">
        <f t="shared" ref="H180:H184" si="11">F180/G180</f>
        <v>1.0428639068139132</v>
      </c>
      <c r="I180" s="132"/>
      <c r="J180" s="135"/>
    </row>
    <row r="181" spans="2:10" x14ac:dyDescent="0.25">
      <c r="B181" s="129"/>
      <c r="C181" s="186" t="s">
        <v>354</v>
      </c>
      <c r="D181" s="132"/>
      <c r="E181" s="55">
        <v>62.15968045544281</v>
      </c>
      <c r="F181" s="55">
        <v>62.183203577936062</v>
      </c>
      <c r="G181" s="55">
        <v>62.133621799824859</v>
      </c>
      <c r="H181" s="56">
        <f t="shared" si="11"/>
        <v>1.0007979862862484</v>
      </c>
      <c r="I181" s="132"/>
      <c r="J181" s="135"/>
    </row>
    <row r="182" spans="2:10" x14ac:dyDescent="0.25">
      <c r="B182" s="129"/>
      <c r="C182" s="186" t="s">
        <v>355</v>
      </c>
      <c r="D182" s="132"/>
      <c r="E182" s="55">
        <v>58.252803472688754</v>
      </c>
      <c r="F182" s="55">
        <v>53.962414679549688</v>
      </c>
      <c r="G182" s="55">
        <v>64.250309789343248</v>
      </c>
      <c r="H182" s="56">
        <f t="shared" si="11"/>
        <v>0.8398778909623259</v>
      </c>
      <c r="I182" s="132"/>
      <c r="J182" s="135"/>
    </row>
    <row r="183" spans="2:10" x14ac:dyDescent="0.25">
      <c r="B183" s="129"/>
      <c r="C183" s="186" t="s">
        <v>356</v>
      </c>
      <c r="D183" s="132"/>
      <c r="E183" s="55">
        <v>53.84132825896031</v>
      </c>
      <c r="F183" s="55">
        <v>47.919665994817166</v>
      </c>
      <c r="G183" s="55">
        <v>62.052101008084634</v>
      </c>
      <c r="H183" s="56">
        <f t="shared" si="11"/>
        <v>0.77224888789138368</v>
      </c>
      <c r="I183" s="132"/>
      <c r="J183" s="135"/>
    </row>
    <row r="184" spans="2:10" x14ac:dyDescent="0.25">
      <c r="B184" s="130"/>
      <c r="C184" s="186" t="s">
        <v>6</v>
      </c>
      <c r="D184" s="133"/>
      <c r="E184" s="55">
        <v>56.688428812296586</v>
      </c>
      <c r="F184" s="55">
        <v>56.43961532330907</v>
      </c>
      <c r="G184" s="55">
        <v>56.996860523831486</v>
      </c>
      <c r="H184" s="56">
        <f t="shared" si="11"/>
        <v>0.99022322992177048</v>
      </c>
      <c r="I184" s="133"/>
      <c r="J184" s="136"/>
    </row>
    <row r="185" spans="2:10" ht="30" x14ac:dyDescent="0.25">
      <c r="B185" s="62">
        <v>38</v>
      </c>
      <c r="C185" s="183" t="s">
        <v>276</v>
      </c>
      <c r="D185" s="54" t="s">
        <v>250</v>
      </c>
      <c r="E185" s="54" t="s">
        <v>23</v>
      </c>
      <c r="F185" s="54"/>
      <c r="G185" s="54"/>
      <c r="H185" s="54"/>
      <c r="I185" s="58"/>
      <c r="J185" s="59"/>
    </row>
    <row r="186" spans="2:10" x14ac:dyDescent="0.25">
      <c r="B186" s="62">
        <v>39</v>
      </c>
      <c r="C186" s="179" t="s">
        <v>251</v>
      </c>
      <c r="D186" s="54" t="s">
        <v>252</v>
      </c>
      <c r="E186" s="54" t="s">
        <v>23</v>
      </c>
      <c r="F186" s="54"/>
      <c r="G186" s="54"/>
      <c r="H186" s="54"/>
      <c r="I186" s="58"/>
      <c r="J186" s="59"/>
    </row>
    <row r="187" spans="2:10" x14ac:dyDescent="0.25">
      <c r="B187" s="62">
        <v>40</v>
      </c>
      <c r="C187" s="179" t="s">
        <v>253</v>
      </c>
      <c r="D187" s="54" t="s">
        <v>252</v>
      </c>
      <c r="E187" s="57" t="s">
        <v>23</v>
      </c>
      <c r="F187" s="54"/>
      <c r="G187" s="54"/>
      <c r="H187" s="54"/>
      <c r="I187" s="58"/>
      <c r="J187" s="59"/>
    </row>
    <row r="188" spans="2:10" x14ac:dyDescent="0.25">
      <c r="B188" s="62">
        <v>41</v>
      </c>
      <c r="C188" s="179" t="s">
        <v>254</v>
      </c>
      <c r="D188" s="54" t="s">
        <v>252</v>
      </c>
      <c r="E188" s="57" t="s">
        <v>23</v>
      </c>
      <c r="F188" s="54"/>
      <c r="G188" s="54"/>
      <c r="H188" s="54"/>
      <c r="I188" s="58"/>
      <c r="J188" s="59"/>
    </row>
    <row r="189" spans="2:10" x14ac:dyDescent="0.25">
      <c r="B189" s="62">
        <v>42</v>
      </c>
      <c r="C189" s="179" t="s">
        <v>255</v>
      </c>
      <c r="D189" s="54" t="s">
        <v>252</v>
      </c>
      <c r="E189" s="57" t="s">
        <v>23</v>
      </c>
      <c r="F189" s="54"/>
      <c r="G189" s="54"/>
      <c r="H189" s="54"/>
      <c r="I189" s="58"/>
      <c r="J189" s="59"/>
    </row>
    <row r="190" spans="2:10" x14ac:dyDescent="0.25">
      <c r="B190" s="62">
        <v>43</v>
      </c>
      <c r="C190" s="179" t="s">
        <v>256</v>
      </c>
      <c r="D190" s="54" t="s">
        <v>252</v>
      </c>
      <c r="E190" s="57" t="s">
        <v>23</v>
      </c>
      <c r="F190" s="54"/>
      <c r="G190" s="54"/>
      <c r="H190" s="54"/>
      <c r="I190" s="58"/>
      <c r="J190" s="59"/>
    </row>
    <row r="191" spans="2:10" x14ac:dyDescent="0.25">
      <c r="B191" s="62">
        <v>44</v>
      </c>
      <c r="C191" s="179" t="s">
        <v>391</v>
      </c>
      <c r="D191" s="54" t="s">
        <v>257</v>
      </c>
      <c r="E191" s="54"/>
      <c r="F191" s="55">
        <v>44</v>
      </c>
      <c r="G191" s="55">
        <v>56</v>
      </c>
      <c r="H191" s="56">
        <f>F191/G191</f>
        <v>0.7857142857142857</v>
      </c>
      <c r="I191" s="57">
        <v>2010</v>
      </c>
      <c r="J191" s="59" t="s">
        <v>346</v>
      </c>
    </row>
    <row r="192" spans="2:10" x14ac:dyDescent="0.25">
      <c r="B192" s="62">
        <v>45</v>
      </c>
      <c r="C192" s="184" t="s">
        <v>258</v>
      </c>
      <c r="D192" s="54" t="s">
        <v>257</v>
      </c>
      <c r="E192" s="54">
        <f>F192+G192</f>
        <v>64591</v>
      </c>
      <c r="F192" s="54">
        <v>31017</v>
      </c>
      <c r="G192" s="54">
        <v>33574</v>
      </c>
      <c r="H192" s="56">
        <f>F192/G192</f>
        <v>0.92383987609459706</v>
      </c>
      <c r="I192" s="54" t="s">
        <v>259</v>
      </c>
      <c r="J192" s="143" t="s">
        <v>260</v>
      </c>
    </row>
    <row r="193" spans="2:10" x14ac:dyDescent="0.25">
      <c r="B193" s="62">
        <v>46</v>
      </c>
      <c r="C193" s="179" t="s">
        <v>261</v>
      </c>
      <c r="D193" s="54" t="s">
        <v>257</v>
      </c>
      <c r="E193" s="54">
        <f t="shared" ref="E193:E194" si="12">F193+G193</f>
        <v>57224</v>
      </c>
      <c r="F193" s="54">
        <v>29877</v>
      </c>
      <c r="G193" s="54">
        <v>27347</v>
      </c>
      <c r="H193" s="56">
        <f t="shared" ref="H193:H194" si="13">F193/G193</f>
        <v>1.0925147182506307</v>
      </c>
      <c r="I193" s="54" t="s">
        <v>259</v>
      </c>
      <c r="J193" s="143"/>
    </row>
    <row r="194" spans="2:10" x14ac:dyDescent="0.25">
      <c r="B194" s="62">
        <v>47</v>
      </c>
      <c r="C194" s="179" t="s">
        <v>262</v>
      </c>
      <c r="D194" s="54" t="s">
        <v>257</v>
      </c>
      <c r="E194" s="54">
        <f t="shared" si="12"/>
        <v>13068</v>
      </c>
      <c r="F194" s="54">
        <v>7655</v>
      </c>
      <c r="G194" s="54">
        <v>5413</v>
      </c>
      <c r="H194" s="56">
        <f t="shared" si="13"/>
        <v>1.4141880657675965</v>
      </c>
      <c r="I194" s="54" t="s">
        <v>263</v>
      </c>
      <c r="J194" s="59" t="s">
        <v>264</v>
      </c>
    </row>
    <row r="195" spans="2:10" ht="27.75" customHeight="1" x14ac:dyDescent="0.25">
      <c r="B195" s="62">
        <v>48</v>
      </c>
      <c r="C195" s="76" t="s">
        <v>277</v>
      </c>
      <c r="D195" s="54" t="s">
        <v>250</v>
      </c>
      <c r="E195" s="54" t="s">
        <v>23</v>
      </c>
      <c r="F195" s="54"/>
      <c r="G195" s="54"/>
      <c r="H195" s="54"/>
      <c r="I195" s="58"/>
      <c r="J195" s="59"/>
    </row>
    <row r="196" spans="2:10" x14ac:dyDescent="0.25">
      <c r="B196" s="62">
        <v>49</v>
      </c>
      <c r="C196" s="184" t="s">
        <v>265</v>
      </c>
      <c r="D196" s="54" t="s">
        <v>252</v>
      </c>
      <c r="E196" s="54">
        <v>1.1000000000000001</v>
      </c>
      <c r="F196" s="54">
        <v>0.9</v>
      </c>
      <c r="G196" s="54">
        <v>1.4</v>
      </c>
      <c r="H196" s="55">
        <f>F196/G196</f>
        <v>0.6428571428571429</v>
      </c>
      <c r="I196" s="144" t="s">
        <v>278</v>
      </c>
      <c r="J196" s="145" t="s">
        <v>266</v>
      </c>
    </row>
    <row r="197" spans="2:10" x14ac:dyDescent="0.25">
      <c r="B197" s="62">
        <v>50</v>
      </c>
      <c r="C197" s="184" t="s">
        <v>267</v>
      </c>
      <c r="D197" s="54" t="s">
        <v>252</v>
      </c>
      <c r="E197" s="55">
        <v>5.8</v>
      </c>
      <c r="F197" s="54">
        <v>4.8</v>
      </c>
      <c r="G197" s="54">
        <v>6.9</v>
      </c>
      <c r="H197" s="55">
        <f>F197/G197</f>
        <v>0.69565217391304346</v>
      </c>
      <c r="I197" s="144"/>
      <c r="J197" s="145"/>
    </row>
    <row r="198" spans="2:10" x14ac:dyDescent="0.25">
      <c r="B198" s="62">
        <v>51</v>
      </c>
      <c r="C198" s="184" t="s">
        <v>268</v>
      </c>
      <c r="D198" s="54" t="s">
        <v>252</v>
      </c>
      <c r="E198" s="55">
        <v>86.5</v>
      </c>
      <c r="F198" s="55">
        <v>82.1</v>
      </c>
      <c r="G198" s="55">
        <v>91</v>
      </c>
      <c r="H198" s="56">
        <f>F198/G198</f>
        <v>0.9021978021978021</v>
      </c>
      <c r="I198" s="144"/>
      <c r="J198" s="145"/>
    </row>
    <row r="199" spans="2:10" x14ac:dyDescent="0.25">
      <c r="B199" s="62">
        <v>52</v>
      </c>
      <c r="C199" s="184" t="s">
        <v>269</v>
      </c>
      <c r="D199" s="54" t="s">
        <v>252</v>
      </c>
      <c r="E199" s="55">
        <v>90</v>
      </c>
      <c r="F199" s="55">
        <v>93</v>
      </c>
      <c r="G199" s="55">
        <v>88</v>
      </c>
      <c r="H199" s="56">
        <f>F199/G199</f>
        <v>1.0568181818181819</v>
      </c>
      <c r="I199" s="144"/>
      <c r="J199" s="145"/>
    </row>
    <row r="200" spans="2:10" x14ac:dyDescent="0.25">
      <c r="B200" s="72"/>
      <c r="C200" s="185"/>
      <c r="D200" s="72"/>
      <c r="E200" s="47"/>
      <c r="F200" s="47"/>
      <c r="G200" s="47"/>
      <c r="H200" s="47"/>
      <c r="I200" s="72"/>
      <c r="J200" s="73"/>
    </row>
    <row r="201" spans="2:10" x14ac:dyDescent="0.25">
      <c r="B201" s="72"/>
      <c r="C201" s="38" t="s">
        <v>72</v>
      </c>
      <c r="D201" s="72"/>
      <c r="E201" s="47"/>
      <c r="F201" s="47"/>
      <c r="G201" s="47"/>
      <c r="H201" s="47"/>
      <c r="I201" s="72"/>
      <c r="J201" s="73"/>
    </row>
    <row r="202" spans="2:10" x14ac:dyDescent="0.25">
      <c r="B202" s="72"/>
      <c r="C202" s="185"/>
      <c r="D202" s="72"/>
      <c r="E202" s="47"/>
      <c r="F202" s="47"/>
      <c r="G202" s="47"/>
      <c r="H202" s="47"/>
      <c r="I202" s="72"/>
      <c r="J202" s="73"/>
    </row>
    <row r="203" spans="2:10" x14ac:dyDescent="0.25">
      <c r="B203" s="72"/>
      <c r="C203" s="185"/>
      <c r="D203" s="72"/>
      <c r="E203" s="47"/>
      <c r="F203" s="47"/>
      <c r="G203" s="47"/>
      <c r="H203" s="47"/>
      <c r="I203" s="72"/>
      <c r="J203" s="73"/>
    </row>
    <row r="204" spans="2:10" x14ac:dyDescent="0.25">
      <c r="B204" s="72"/>
      <c r="C204" s="185"/>
      <c r="D204" s="72"/>
      <c r="E204" s="47"/>
      <c r="F204" s="47"/>
      <c r="G204" s="47"/>
      <c r="H204" s="47"/>
      <c r="I204" s="72"/>
      <c r="J204" s="73"/>
    </row>
    <row r="205" spans="2:10" x14ac:dyDescent="0.25">
      <c r="B205" s="72"/>
      <c r="C205" s="185"/>
      <c r="D205" s="72"/>
      <c r="E205" s="47"/>
      <c r="F205" s="47"/>
      <c r="G205" s="47"/>
      <c r="H205" s="47"/>
      <c r="I205" s="72"/>
      <c r="J205" s="73"/>
    </row>
    <row r="206" spans="2:10" x14ac:dyDescent="0.25">
      <c r="B206" s="72"/>
      <c r="C206" s="185"/>
      <c r="D206" s="72"/>
      <c r="E206" s="47"/>
      <c r="F206" s="47"/>
      <c r="G206" s="47"/>
      <c r="H206" s="47"/>
      <c r="I206" s="72"/>
      <c r="J206" s="73"/>
    </row>
    <row r="207" spans="2:10" x14ac:dyDescent="0.25">
      <c r="B207" s="72"/>
      <c r="C207" s="185"/>
      <c r="D207" s="72"/>
      <c r="E207" s="47"/>
      <c r="F207" s="47"/>
      <c r="G207" s="47"/>
      <c r="H207" s="47"/>
      <c r="I207" s="72"/>
      <c r="J207" s="73"/>
    </row>
    <row r="208" spans="2:10" x14ac:dyDescent="0.25">
      <c r="B208" s="72"/>
      <c r="C208" s="185"/>
      <c r="D208" s="72"/>
      <c r="E208" s="47"/>
      <c r="F208" s="47"/>
      <c r="G208" s="47"/>
      <c r="H208" s="47"/>
      <c r="I208" s="72"/>
      <c r="J208" s="73"/>
    </row>
    <row r="209" spans="2:10" x14ac:dyDescent="0.25">
      <c r="B209" s="72"/>
      <c r="C209" s="185"/>
      <c r="D209" s="72"/>
      <c r="E209" s="47"/>
      <c r="F209" s="47"/>
      <c r="G209" s="47"/>
      <c r="H209" s="47"/>
      <c r="I209" s="72"/>
      <c r="J209" s="73"/>
    </row>
    <row r="210" spans="2:10" x14ac:dyDescent="0.25">
      <c r="B210" s="72"/>
      <c r="C210" s="185"/>
      <c r="D210" s="72"/>
      <c r="E210" s="47"/>
      <c r="F210" s="47"/>
      <c r="G210" s="47"/>
      <c r="H210" s="47"/>
      <c r="I210" s="72"/>
      <c r="J210" s="73"/>
    </row>
    <row r="211" spans="2:10" x14ac:dyDescent="0.25">
      <c r="B211" s="72"/>
      <c r="C211" s="185"/>
      <c r="D211" s="72"/>
      <c r="E211" s="47"/>
      <c r="F211" s="47"/>
      <c r="G211" s="47"/>
      <c r="H211" s="47"/>
      <c r="I211" s="72"/>
      <c r="J211" s="73"/>
    </row>
    <row r="212" spans="2:10" x14ac:dyDescent="0.25">
      <c r="B212" s="72"/>
      <c r="C212" s="185"/>
      <c r="D212" s="72"/>
      <c r="E212" s="47"/>
      <c r="F212" s="47"/>
      <c r="G212" s="47"/>
      <c r="H212" s="47"/>
      <c r="I212" s="72"/>
      <c r="J212" s="73"/>
    </row>
    <row r="213" spans="2:10" x14ac:dyDescent="0.25">
      <c r="B213" s="72"/>
      <c r="C213" s="185"/>
      <c r="D213" s="72"/>
      <c r="E213" s="47"/>
      <c r="F213" s="47"/>
      <c r="G213" s="47"/>
      <c r="H213" s="47"/>
      <c r="I213" s="72"/>
      <c r="J213" s="73"/>
    </row>
    <row r="214" spans="2:10" x14ac:dyDescent="0.25">
      <c r="B214" s="72"/>
      <c r="C214" s="185"/>
      <c r="D214" s="72"/>
      <c r="E214" s="47"/>
      <c r="F214" s="47"/>
      <c r="G214" s="47"/>
      <c r="H214" s="47"/>
      <c r="I214" s="72"/>
      <c r="J214" s="73"/>
    </row>
    <row r="215" spans="2:10" x14ac:dyDescent="0.25">
      <c r="B215" s="72"/>
      <c r="C215" s="185"/>
      <c r="D215" s="72"/>
      <c r="E215" s="47"/>
      <c r="F215" s="47"/>
      <c r="G215" s="47"/>
      <c r="H215" s="47"/>
      <c r="I215" s="72"/>
      <c r="J215" s="73"/>
    </row>
    <row r="216" spans="2:10" x14ac:dyDescent="0.25">
      <c r="B216" s="72"/>
      <c r="C216" s="185"/>
      <c r="D216" s="72"/>
      <c r="E216" s="47"/>
      <c r="F216" s="47"/>
      <c r="G216" s="47"/>
      <c r="H216" s="47"/>
      <c r="I216" s="72"/>
      <c r="J216" s="73"/>
    </row>
    <row r="217" spans="2:10" x14ac:dyDescent="0.25">
      <c r="B217" s="72"/>
      <c r="C217" s="185"/>
      <c r="D217" s="72"/>
      <c r="E217" s="47"/>
      <c r="F217" s="47"/>
      <c r="G217" s="47"/>
      <c r="H217" s="47"/>
      <c r="I217" s="72"/>
      <c r="J217" s="73"/>
    </row>
    <row r="218" spans="2:10" x14ac:dyDescent="0.25">
      <c r="B218" s="72"/>
      <c r="C218" s="185"/>
      <c r="D218" s="72"/>
      <c r="E218" s="47"/>
      <c r="F218" s="47"/>
      <c r="G218" s="47"/>
      <c r="H218" s="47"/>
      <c r="I218" s="72"/>
      <c r="J218" s="74"/>
    </row>
    <row r="219" spans="2:10" x14ac:dyDescent="0.25">
      <c r="B219" s="72"/>
      <c r="C219" s="185"/>
      <c r="D219" s="72"/>
      <c r="E219" s="47"/>
      <c r="F219" s="47"/>
      <c r="G219" s="47"/>
      <c r="H219" s="47"/>
      <c r="I219" s="72"/>
      <c r="J219" s="74"/>
    </row>
    <row r="220" spans="2:10" x14ac:dyDescent="0.25">
      <c r="B220" s="72"/>
      <c r="C220" s="185"/>
      <c r="D220" s="72"/>
      <c r="E220" s="47"/>
      <c r="F220" s="47"/>
      <c r="G220" s="47"/>
      <c r="H220" s="47"/>
      <c r="I220" s="72"/>
      <c r="J220" s="74"/>
    </row>
    <row r="221" spans="2:10" x14ac:dyDescent="0.25">
      <c r="E221" s="44"/>
      <c r="F221" s="44"/>
      <c r="G221" s="44"/>
      <c r="H221" s="44"/>
      <c r="J221" s="45"/>
    </row>
    <row r="222" spans="2:10" x14ac:dyDescent="0.25">
      <c r="E222" s="44"/>
      <c r="F222" s="44"/>
      <c r="G222" s="44"/>
      <c r="H222" s="44"/>
      <c r="J222" s="45"/>
    </row>
    <row r="223" spans="2:10" x14ac:dyDescent="0.25">
      <c r="E223" s="44"/>
      <c r="F223" s="44"/>
      <c r="G223" s="44"/>
      <c r="H223" s="44"/>
      <c r="J223" s="45"/>
    </row>
    <row r="224" spans="2:10" x14ac:dyDescent="0.25">
      <c r="E224" s="44"/>
      <c r="F224" s="44"/>
      <c r="G224" s="44"/>
      <c r="H224" s="44"/>
      <c r="J224" s="45"/>
    </row>
    <row r="225" spans="5:10" x14ac:dyDescent="0.25">
      <c r="E225" s="44"/>
      <c r="F225" s="44"/>
      <c r="G225" s="44"/>
      <c r="H225" s="44"/>
      <c r="J225" s="45"/>
    </row>
    <row r="226" spans="5:10" x14ac:dyDescent="0.25">
      <c r="E226" s="44"/>
      <c r="F226" s="44"/>
      <c r="G226" s="44"/>
      <c r="H226" s="44"/>
      <c r="J226" s="45"/>
    </row>
    <row r="227" spans="5:10" x14ac:dyDescent="0.25">
      <c r="E227" s="44"/>
      <c r="F227" s="44"/>
      <c r="G227" s="44"/>
      <c r="H227" s="44"/>
      <c r="J227" s="45"/>
    </row>
    <row r="228" spans="5:10" x14ac:dyDescent="0.25">
      <c r="E228" s="44"/>
      <c r="F228" s="44"/>
      <c r="G228" s="44"/>
      <c r="H228" s="44"/>
      <c r="J228" s="45"/>
    </row>
    <row r="229" spans="5:10" x14ac:dyDescent="0.25">
      <c r="E229" s="44"/>
      <c r="F229" s="44"/>
      <c r="G229" s="44"/>
      <c r="H229" s="44"/>
      <c r="J229" s="45"/>
    </row>
    <row r="230" spans="5:10" x14ac:dyDescent="0.25">
      <c r="E230" s="44"/>
      <c r="F230" s="44"/>
      <c r="G230" s="44"/>
      <c r="H230" s="44"/>
      <c r="J230" s="45"/>
    </row>
    <row r="231" spans="5:10" x14ac:dyDescent="0.25">
      <c r="E231" s="44"/>
      <c r="F231" s="44"/>
      <c r="G231" s="44"/>
      <c r="H231" s="44"/>
      <c r="J231" s="45"/>
    </row>
    <row r="232" spans="5:10" x14ac:dyDescent="0.25">
      <c r="E232" s="44"/>
      <c r="F232" s="44"/>
      <c r="G232" s="44"/>
      <c r="H232" s="44"/>
      <c r="J232" s="45"/>
    </row>
    <row r="233" spans="5:10" x14ac:dyDescent="0.25">
      <c r="E233" s="44"/>
      <c r="F233" s="44"/>
      <c r="G233" s="44"/>
      <c r="H233" s="44"/>
      <c r="J233" s="45"/>
    </row>
    <row r="234" spans="5:10" x14ac:dyDescent="0.25">
      <c r="E234" s="44"/>
      <c r="F234" s="44"/>
      <c r="G234" s="44"/>
      <c r="H234" s="44"/>
      <c r="J234" s="45"/>
    </row>
    <row r="235" spans="5:10" x14ac:dyDescent="0.25">
      <c r="E235" s="44"/>
      <c r="F235" s="44"/>
      <c r="G235" s="44"/>
      <c r="H235" s="44"/>
      <c r="J235" s="45"/>
    </row>
    <row r="236" spans="5:10" x14ac:dyDescent="0.25">
      <c r="E236" s="44"/>
      <c r="F236" s="44"/>
      <c r="G236" s="44"/>
      <c r="H236" s="44"/>
      <c r="J236" s="45"/>
    </row>
    <row r="237" spans="5:10" x14ac:dyDescent="0.25">
      <c r="E237" s="44"/>
      <c r="F237" s="44"/>
      <c r="G237" s="44"/>
      <c r="H237" s="44"/>
      <c r="J237" s="45"/>
    </row>
    <row r="238" spans="5:10" x14ac:dyDescent="0.25">
      <c r="E238" s="44"/>
      <c r="F238" s="44"/>
      <c r="G238" s="44"/>
      <c r="H238" s="44"/>
      <c r="J238" s="45"/>
    </row>
    <row r="239" spans="5:10" x14ac:dyDescent="0.25">
      <c r="E239" s="44"/>
      <c r="F239" s="44"/>
      <c r="G239" s="44"/>
      <c r="H239" s="44"/>
      <c r="J239" s="45"/>
    </row>
    <row r="240" spans="5:10" x14ac:dyDescent="0.25">
      <c r="E240" s="44"/>
      <c r="F240" s="44"/>
      <c r="G240" s="44"/>
      <c r="H240" s="44"/>
      <c r="J240" s="45"/>
    </row>
  </sheetData>
  <mergeCells count="50">
    <mergeCell ref="B53:B55"/>
    <mergeCell ref="B64:B66"/>
    <mergeCell ref="I65:I66"/>
    <mergeCell ref="J65:J66"/>
    <mergeCell ref="I54:I62"/>
    <mergeCell ref="J54:J62"/>
    <mergeCell ref="B5:B17"/>
    <mergeCell ref="B18:B29"/>
    <mergeCell ref="B30:B52"/>
    <mergeCell ref="I31:I52"/>
    <mergeCell ref="B2:J2"/>
    <mergeCell ref="B3:B4"/>
    <mergeCell ref="C3:C4"/>
    <mergeCell ref="D3:D4"/>
    <mergeCell ref="E3:G3"/>
    <mergeCell ref="H3:H4"/>
    <mergeCell ref="I3:I4"/>
    <mergeCell ref="J3:J4"/>
    <mergeCell ref="B102:B105"/>
    <mergeCell ref="B106:B109"/>
    <mergeCell ref="B110:B113"/>
    <mergeCell ref="B118:B121"/>
    <mergeCell ref="B59:B62"/>
    <mergeCell ref="B67:B69"/>
    <mergeCell ref="B73:B78"/>
    <mergeCell ref="B88:B99"/>
    <mergeCell ref="B79:B85"/>
    <mergeCell ref="J192:J193"/>
    <mergeCell ref="I196:I199"/>
    <mergeCell ref="J196:J199"/>
    <mergeCell ref="J31:J52"/>
    <mergeCell ref="J103:J121"/>
    <mergeCell ref="I124:I177"/>
    <mergeCell ref="J124:J177"/>
    <mergeCell ref="I74:I85"/>
    <mergeCell ref="J74:J85"/>
    <mergeCell ref="B178:B184"/>
    <mergeCell ref="D179:D184"/>
    <mergeCell ref="I179:I184"/>
    <mergeCell ref="J179:J184"/>
    <mergeCell ref="I6:I29"/>
    <mergeCell ref="J6:J29"/>
    <mergeCell ref="I103:I121"/>
    <mergeCell ref="B122:B124"/>
    <mergeCell ref="B125:B130"/>
    <mergeCell ref="B131:B138"/>
    <mergeCell ref="B139:B146"/>
    <mergeCell ref="B147:B152"/>
    <mergeCell ref="B153:B173"/>
    <mergeCell ref="B174:B177"/>
  </mergeCells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J36"/>
  <sheetViews>
    <sheetView topLeftCell="A29" workbookViewId="0">
      <selection activeCell="C36" sqref="C36"/>
    </sheetView>
  </sheetViews>
  <sheetFormatPr defaultRowHeight="15" x14ac:dyDescent="0.25"/>
  <cols>
    <col min="2" max="2" width="4.5703125" customWidth="1"/>
    <col min="3" max="3" width="54.5703125" style="46" customWidth="1"/>
    <col min="10" max="10" width="40.85546875" customWidth="1"/>
  </cols>
  <sheetData>
    <row r="2" spans="2:10" x14ac:dyDescent="0.25">
      <c r="B2" s="156" t="s">
        <v>279</v>
      </c>
      <c r="C2" s="156"/>
      <c r="D2" s="156"/>
      <c r="E2" s="156"/>
      <c r="F2" s="156"/>
      <c r="G2" s="156"/>
      <c r="H2" s="156"/>
      <c r="I2" s="156"/>
      <c r="J2" s="156"/>
    </row>
    <row r="3" spans="2:10" ht="24.75" customHeight="1" x14ac:dyDescent="0.25">
      <c r="B3" s="157" t="s">
        <v>0</v>
      </c>
      <c r="C3" s="158" t="s">
        <v>1</v>
      </c>
      <c r="D3" s="157" t="s">
        <v>2</v>
      </c>
      <c r="E3" s="158" t="s">
        <v>280</v>
      </c>
      <c r="F3" s="157"/>
      <c r="G3" s="157"/>
      <c r="H3" s="157" t="s">
        <v>3</v>
      </c>
      <c r="I3" s="157" t="s">
        <v>4</v>
      </c>
      <c r="J3" s="157" t="s">
        <v>5</v>
      </c>
    </row>
    <row r="4" spans="2:10" x14ac:dyDescent="0.25">
      <c r="B4" s="157"/>
      <c r="C4" s="158"/>
      <c r="D4" s="157"/>
      <c r="E4" s="80" t="s">
        <v>6</v>
      </c>
      <c r="F4" s="80" t="s">
        <v>7</v>
      </c>
      <c r="G4" s="80" t="s">
        <v>8</v>
      </c>
      <c r="H4" s="157"/>
      <c r="I4" s="157"/>
      <c r="J4" s="157"/>
    </row>
    <row r="5" spans="2:10" x14ac:dyDescent="0.25">
      <c r="B5" s="49">
        <v>1</v>
      </c>
      <c r="C5" s="81" t="s">
        <v>281</v>
      </c>
      <c r="D5" s="82" t="s">
        <v>282</v>
      </c>
      <c r="E5" s="104">
        <v>72</v>
      </c>
      <c r="F5" s="104">
        <v>17</v>
      </c>
      <c r="G5" s="104">
        <v>55</v>
      </c>
      <c r="H5" s="105">
        <f>F5/G5</f>
        <v>0.30909090909090908</v>
      </c>
      <c r="I5" s="51">
        <v>2016</v>
      </c>
      <c r="J5" s="50" t="s">
        <v>283</v>
      </c>
    </row>
    <row r="6" spans="2:10" x14ac:dyDescent="0.25">
      <c r="B6" s="84">
        <v>2</v>
      </c>
      <c r="C6" s="81" t="s">
        <v>284</v>
      </c>
      <c r="D6" s="82" t="s">
        <v>282</v>
      </c>
      <c r="E6" s="104">
        <v>7</v>
      </c>
      <c r="F6" s="104">
        <v>3</v>
      </c>
      <c r="G6" s="104">
        <v>4</v>
      </c>
      <c r="H6" s="105">
        <f>F6/G6</f>
        <v>0.75</v>
      </c>
      <c r="I6" s="51">
        <v>2014</v>
      </c>
      <c r="J6" s="50" t="s">
        <v>285</v>
      </c>
    </row>
    <row r="7" spans="2:10" x14ac:dyDescent="0.25">
      <c r="B7" s="84">
        <v>3</v>
      </c>
      <c r="C7" s="81" t="s">
        <v>286</v>
      </c>
      <c r="D7" s="82" t="s">
        <v>282</v>
      </c>
      <c r="E7" s="104">
        <v>11</v>
      </c>
      <c r="F7" s="104">
        <v>3</v>
      </c>
      <c r="G7" s="104">
        <v>9</v>
      </c>
      <c r="H7" s="105">
        <f>F7/G7</f>
        <v>0.33333333333333331</v>
      </c>
      <c r="I7" s="51">
        <v>2016</v>
      </c>
      <c r="J7" s="50" t="s">
        <v>287</v>
      </c>
    </row>
    <row r="8" spans="2:10" x14ac:dyDescent="0.25">
      <c r="B8" s="84">
        <v>4</v>
      </c>
      <c r="C8" s="81" t="s">
        <v>288</v>
      </c>
      <c r="D8" s="83" t="s">
        <v>282</v>
      </c>
      <c r="E8" s="104">
        <v>27</v>
      </c>
      <c r="F8" s="104">
        <v>9</v>
      </c>
      <c r="G8" s="104">
        <v>18</v>
      </c>
      <c r="H8" s="105">
        <f>F8/G8</f>
        <v>0.5</v>
      </c>
      <c r="I8" s="106">
        <v>2014</v>
      </c>
      <c r="J8" s="107" t="s">
        <v>285</v>
      </c>
    </row>
    <row r="9" spans="2:10" x14ac:dyDescent="0.25">
      <c r="B9" s="152">
        <v>5</v>
      </c>
      <c r="C9" s="81" t="s">
        <v>289</v>
      </c>
      <c r="D9" s="81"/>
      <c r="E9" s="108"/>
      <c r="F9" s="108"/>
      <c r="G9" s="108"/>
      <c r="H9" s="108"/>
      <c r="I9" s="109"/>
      <c r="J9" s="108"/>
    </row>
    <row r="10" spans="2:10" x14ac:dyDescent="0.25">
      <c r="B10" s="152"/>
      <c r="C10" s="48" t="s">
        <v>290</v>
      </c>
      <c r="D10" s="153" t="s">
        <v>282</v>
      </c>
      <c r="E10" s="104">
        <v>22</v>
      </c>
      <c r="F10" s="51">
        <v>0</v>
      </c>
      <c r="G10" s="51">
        <v>22</v>
      </c>
      <c r="H10" s="105">
        <f t="shared" ref="H10:H15" si="0">F10/G10</f>
        <v>0</v>
      </c>
      <c r="I10" s="154">
        <v>2016</v>
      </c>
      <c r="J10" s="155" t="s">
        <v>291</v>
      </c>
    </row>
    <row r="11" spans="2:10" x14ac:dyDescent="0.25">
      <c r="B11" s="152"/>
      <c r="C11" s="48" t="s">
        <v>292</v>
      </c>
      <c r="D11" s="153"/>
      <c r="E11" s="104">
        <v>138</v>
      </c>
      <c r="F11" s="51">
        <v>29</v>
      </c>
      <c r="G11" s="51">
        <v>109</v>
      </c>
      <c r="H11" s="105">
        <f t="shared" si="0"/>
        <v>0.26605504587155965</v>
      </c>
      <c r="I11" s="154"/>
      <c r="J11" s="155"/>
    </row>
    <row r="12" spans="2:10" x14ac:dyDescent="0.25">
      <c r="B12" s="152"/>
      <c r="C12" s="48" t="s">
        <v>293</v>
      </c>
      <c r="D12" s="153"/>
      <c r="E12" s="104">
        <f>F12+G12</f>
        <v>22</v>
      </c>
      <c r="F12" s="51">
        <v>3</v>
      </c>
      <c r="G12" s="51">
        <v>19</v>
      </c>
      <c r="H12" s="105">
        <f t="shared" si="0"/>
        <v>0.15789473684210525</v>
      </c>
      <c r="I12" s="154"/>
      <c r="J12" s="155"/>
    </row>
    <row r="13" spans="2:10" x14ac:dyDescent="0.25">
      <c r="B13" s="152"/>
      <c r="C13" s="48" t="s">
        <v>294</v>
      </c>
      <c r="D13" s="153"/>
      <c r="E13" s="104">
        <f>F13+G13</f>
        <v>320</v>
      </c>
      <c r="F13" s="104">
        <v>94</v>
      </c>
      <c r="G13" s="104">
        <v>226</v>
      </c>
      <c r="H13" s="105">
        <f t="shared" si="0"/>
        <v>0.41592920353982299</v>
      </c>
      <c r="I13" s="154"/>
      <c r="J13" s="155"/>
    </row>
    <row r="14" spans="2:10" ht="27" x14ac:dyDescent="0.25">
      <c r="B14" s="84">
        <v>6</v>
      </c>
      <c r="C14" s="81" t="s">
        <v>295</v>
      </c>
      <c r="D14" s="83"/>
      <c r="E14" s="111">
        <v>23.5</v>
      </c>
      <c r="F14" s="111">
        <v>26</v>
      </c>
      <c r="G14" s="111">
        <v>21</v>
      </c>
      <c r="H14" s="65">
        <f t="shared" si="0"/>
        <v>1.2380952380952381</v>
      </c>
      <c r="I14" s="51">
        <v>2014</v>
      </c>
      <c r="J14" s="112" t="s">
        <v>296</v>
      </c>
    </row>
    <row r="15" spans="2:10" x14ac:dyDescent="0.25">
      <c r="B15" s="84">
        <v>10</v>
      </c>
      <c r="C15" s="81" t="s">
        <v>297</v>
      </c>
      <c r="D15" s="83" t="s">
        <v>282</v>
      </c>
      <c r="E15" s="51">
        <v>94.2</v>
      </c>
      <c r="F15" s="51">
        <v>11.1</v>
      </c>
      <c r="G15" s="51">
        <v>83.1</v>
      </c>
      <c r="H15" s="65">
        <f t="shared" si="0"/>
        <v>0.13357400722021662</v>
      </c>
      <c r="I15" s="51">
        <v>2014</v>
      </c>
      <c r="J15" s="50" t="s">
        <v>285</v>
      </c>
    </row>
    <row r="16" spans="2:10" x14ac:dyDescent="0.25">
      <c r="B16" s="84">
        <v>11</v>
      </c>
      <c r="C16" s="81" t="s">
        <v>298</v>
      </c>
      <c r="D16" s="83" t="s">
        <v>282</v>
      </c>
      <c r="E16" s="110" t="s">
        <v>23</v>
      </c>
      <c r="F16" s="50"/>
      <c r="G16" s="50"/>
      <c r="H16" s="50"/>
      <c r="I16" s="50"/>
      <c r="J16" s="50"/>
    </row>
    <row r="17" spans="2:10" x14ac:dyDescent="0.25">
      <c r="B17" s="84">
        <v>12</v>
      </c>
      <c r="C17" s="81" t="s">
        <v>299</v>
      </c>
      <c r="D17" s="83" t="s">
        <v>282</v>
      </c>
      <c r="E17" s="110" t="s">
        <v>23</v>
      </c>
      <c r="F17" s="50"/>
      <c r="G17" s="50"/>
      <c r="H17" s="50"/>
      <c r="I17" s="50"/>
      <c r="J17" s="50"/>
    </row>
    <row r="18" spans="2:10" x14ac:dyDescent="0.25">
      <c r="B18" s="84">
        <v>13</v>
      </c>
      <c r="C18" s="81" t="s">
        <v>300</v>
      </c>
      <c r="D18" s="83" t="s">
        <v>282</v>
      </c>
      <c r="E18" s="110" t="s">
        <v>23</v>
      </c>
      <c r="F18" s="50"/>
      <c r="G18" s="50"/>
      <c r="H18" s="50"/>
      <c r="I18" s="50"/>
      <c r="J18" s="50"/>
    </row>
    <row r="19" spans="2:10" x14ac:dyDescent="0.25">
      <c r="B19" s="84">
        <v>14</v>
      </c>
      <c r="C19" s="81" t="s">
        <v>301</v>
      </c>
      <c r="D19" s="83" t="s">
        <v>282</v>
      </c>
      <c r="E19" s="110" t="s">
        <v>23</v>
      </c>
      <c r="F19" s="104"/>
      <c r="G19" s="104"/>
      <c r="H19" s="105"/>
      <c r="I19" s="50"/>
      <c r="J19" s="50"/>
    </row>
    <row r="20" spans="2:10" x14ac:dyDescent="0.25">
      <c r="B20" s="84">
        <v>15</v>
      </c>
      <c r="C20" s="81" t="s">
        <v>302</v>
      </c>
      <c r="D20" s="83" t="s">
        <v>282</v>
      </c>
      <c r="E20" s="111">
        <f>(F20+G20)/2</f>
        <v>50</v>
      </c>
      <c r="F20" s="113">
        <v>35</v>
      </c>
      <c r="G20" s="113">
        <v>65</v>
      </c>
      <c r="H20" s="105">
        <f>F20/G20</f>
        <v>0.53846153846153844</v>
      </c>
      <c r="I20" s="51">
        <v>2014</v>
      </c>
      <c r="J20" s="50" t="s">
        <v>285</v>
      </c>
    </row>
    <row r="21" spans="2:10" x14ac:dyDescent="0.25">
      <c r="B21" s="84">
        <v>16</v>
      </c>
      <c r="C21" s="81" t="s">
        <v>303</v>
      </c>
      <c r="D21" s="83" t="s">
        <v>282</v>
      </c>
      <c r="E21" s="110" t="s">
        <v>23</v>
      </c>
      <c r="F21" s="50"/>
      <c r="G21" s="50"/>
      <c r="H21" s="50"/>
      <c r="I21" s="50"/>
      <c r="J21" s="50"/>
    </row>
    <row r="22" spans="2:10" ht="37.5" customHeight="1" x14ac:dyDescent="0.25">
      <c r="B22" s="84">
        <v>17</v>
      </c>
      <c r="C22" s="175" t="s">
        <v>304</v>
      </c>
      <c r="D22" s="83" t="s">
        <v>282</v>
      </c>
      <c r="E22" s="110" t="s">
        <v>23</v>
      </c>
      <c r="F22" s="50"/>
      <c r="G22" s="50"/>
      <c r="H22" s="50"/>
      <c r="I22" s="50"/>
      <c r="J22" s="50"/>
    </row>
    <row r="23" spans="2:10" x14ac:dyDescent="0.25">
      <c r="B23" s="84">
        <v>18</v>
      </c>
      <c r="C23" s="81" t="s">
        <v>305</v>
      </c>
      <c r="D23" s="83" t="s">
        <v>282</v>
      </c>
      <c r="E23" s="51">
        <f>F23+G23</f>
        <v>1832</v>
      </c>
      <c r="F23" s="51">
        <v>176</v>
      </c>
      <c r="G23" s="51">
        <v>1656</v>
      </c>
      <c r="H23" s="114">
        <f>F23/G23</f>
        <v>0.10628019323671498</v>
      </c>
      <c r="I23" s="51">
        <v>2013</v>
      </c>
      <c r="J23" s="115" t="s">
        <v>11</v>
      </c>
    </row>
    <row r="24" spans="2:10" ht="27" x14ac:dyDescent="0.25">
      <c r="B24" s="84">
        <v>19</v>
      </c>
      <c r="C24" s="81" t="s">
        <v>306</v>
      </c>
      <c r="D24" s="83" t="s">
        <v>282</v>
      </c>
      <c r="E24" s="110" t="s">
        <v>23</v>
      </c>
      <c r="F24" s="50"/>
      <c r="G24" s="50"/>
      <c r="H24" s="50"/>
      <c r="I24" s="50"/>
      <c r="J24" s="50"/>
    </row>
    <row r="25" spans="2:10" ht="27" x14ac:dyDescent="0.25">
      <c r="B25" s="84">
        <v>20</v>
      </c>
      <c r="C25" s="81" t="s">
        <v>307</v>
      </c>
      <c r="D25" s="83" t="s">
        <v>282</v>
      </c>
      <c r="E25" s="110" t="s">
        <v>23</v>
      </c>
      <c r="F25" s="50"/>
      <c r="G25" s="50"/>
      <c r="H25" s="50"/>
      <c r="I25" s="50"/>
      <c r="J25" s="50"/>
    </row>
    <row r="26" spans="2:10" ht="27" x14ac:dyDescent="0.25">
      <c r="B26" s="84">
        <v>21</v>
      </c>
      <c r="C26" s="81" t="s">
        <v>308</v>
      </c>
      <c r="D26" s="83" t="s">
        <v>282</v>
      </c>
      <c r="E26" s="110" t="s">
        <v>23</v>
      </c>
      <c r="F26" s="50"/>
      <c r="G26" s="50"/>
      <c r="H26" s="50"/>
      <c r="I26" s="50"/>
      <c r="J26" s="50"/>
    </row>
    <row r="27" spans="2:10" ht="26.25" customHeight="1" x14ac:dyDescent="0.25">
      <c r="B27" s="84">
        <v>22</v>
      </c>
      <c r="C27" s="81" t="s">
        <v>309</v>
      </c>
      <c r="D27" s="83" t="s">
        <v>282</v>
      </c>
      <c r="E27" s="110" t="s">
        <v>23</v>
      </c>
      <c r="F27" s="50"/>
      <c r="G27" s="50"/>
      <c r="H27" s="50"/>
      <c r="I27" s="50"/>
      <c r="J27" s="50"/>
    </row>
    <row r="28" spans="2:10" x14ac:dyDescent="0.25">
      <c r="B28" s="84">
        <v>23</v>
      </c>
      <c r="C28" s="81" t="s">
        <v>310</v>
      </c>
      <c r="D28" s="83" t="s">
        <v>282</v>
      </c>
      <c r="E28" s="110" t="s">
        <v>23</v>
      </c>
      <c r="F28" s="50"/>
      <c r="G28" s="50"/>
      <c r="H28" s="50"/>
      <c r="I28" s="50"/>
      <c r="J28" s="50"/>
    </row>
    <row r="29" spans="2:10" ht="27" x14ac:dyDescent="0.25">
      <c r="B29" s="172">
        <v>24</v>
      </c>
      <c r="C29" s="175" t="s">
        <v>370</v>
      </c>
      <c r="D29" s="81"/>
      <c r="E29" s="81"/>
      <c r="F29" s="81"/>
      <c r="G29" s="81"/>
      <c r="H29" s="81"/>
      <c r="I29" s="81"/>
      <c r="J29" s="81"/>
    </row>
    <row r="30" spans="2:10" x14ac:dyDescent="0.25">
      <c r="B30" s="173"/>
      <c r="C30" s="48" t="s">
        <v>368</v>
      </c>
      <c r="D30" s="166" t="s">
        <v>282</v>
      </c>
      <c r="E30" s="110">
        <v>91.9</v>
      </c>
      <c r="F30" s="110">
        <v>90.8</v>
      </c>
      <c r="G30" s="110">
        <v>92.9</v>
      </c>
      <c r="H30" s="65">
        <f>F30/G30</f>
        <v>0.97739504843918179</v>
      </c>
      <c r="I30" s="168">
        <v>2013</v>
      </c>
      <c r="J30" s="170" t="s">
        <v>371</v>
      </c>
    </row>
    <row r="31" spans="2:10" x14ac:dyDescent="0.25">
      <c r="B31" s="174"/>
      <c r="C31" s="48" t="s">
        <v>369</v>
      </c>
      <c r="D31" s="167"/>
      <c r="E31" s="110">
        <v>8.1</v>
      </c>
      <c r="F31" s="110">
        <v>9.1</v>
      </c>
      <c r="G31" s="110">
        <v>7.1</v>
      </c>
      <c r="H31" s="65">
        <f>F31/G31</f>
        <v>1.2816901408450705</v>
      </c>
      <c r="I31" s="169"/>
      <c r="J31" s="171"/>
    </row>
    <row r="32" spans="2:10" x14ac:dyDescent="0.25">
      <c r="B32" s="84">
        <v>25</v>
      </c>
      <c r="C32" s="81" t="s">
        <v>311</v>
      </c>
      <c r="D32" s="83" t="s">
        <v>250</v>
      </c>
      <c r="E32" s="110" t="s">
        <v>23</v>
      </c>
      <c r="F32" s="50"/>
      <c r="G32" s="50"/>
      <c r="H32" s="50"/>
      <c r="I32" s="50"/>
      <c r="J32" s="50"/>
    </row>
    <row r="33" spans="2:10" ht="27" x14ac:dyDescent="0.25">
      <c r="B33" s="84">
        <v>26</v>
      </c>
      <c r="C33" s="81" t="s">
        <v>312</v>
      </c>
      <c r="D33" s="83" t="s">
        <v>250</v>
      </c>
      <c r="E33" s="110" t="s">
        <v>23</v>
      </c>
      <c r="F33" s="50"/>
      <c r="G33" s="50"/>
      <c r="H33" s="50"/>
      <c r="I33" s="50"/>
      <c r="J33" s="50"/>
    </row>
    <row r="34" spans="2:10" ht="40.5" x14ac:dyDescent="0.25">
      <c r="B34" s="84">
        <v>27</v>
      </c>
      <c r="C34" s="81" t="s">
        <v>313</v>
      </c>
      <c r="D34" s="83" t="s">
        <v>250</v>
      </c>
      <c r="E34" s="110" t="s">
        <v>23</v>
      </c>
      <c r="F34" s="50"/>
      <c r="G34" s="50"/>
      <c r="H34" s="50"/>
      <c r="I34" s="50"/>
      <c r="J34" s="50"/>
    </row>
    <row r="36" spans="2:10" x14ac:dyDescent="0.25">
      <c r="C36" s="38" t="s">
        <v>72</v>
      </c>
    </row>
  </sheetData>
  <mergeCells count="16">
    <mergeCell ref="I30:I31"/>
    <mergeCell ref="D30:D31"/>
    <mergeCell ref="J30:J31"/>
    <mergeCell ref="B29:B31"/>
    <mergeCell ref="B9:B13"/>
    <mergeCell ref="D10:D13"/>
    <mergeCell ref="I10:I13"/>
    <mergeCell ref="J10:J13"/>
    <mergeCell ref="B2:J2"/>
    <mergeCell ref="B3:B4"/>
    <mergeCell ref="C3:C4"/>
    <mergeCell ref="D3:D4"/>
    <mergeCell ref="E3:G3"/>
    <mergeCell ref="H3:H4"/>
    <mergeCell ref="I3:I4"/>
    <mergeCell ref="J3:J4"/>
  </mergeCells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J30"/>
  <sheetViews>
    <sheetView tabSelected="1" workbookViewId="0">
      <selection activeCell="C35" sqref="C35"/>
    </sheetView>
  </sheetViews>
  <sheetFormatPr defaultRowHeight="15" x14ac:dyDescent="0.25"/>
  <cols>
    <col min="2" max="2" width="4.5703125" customWidth="1"/>
    <col min="3" max="3" width="65.5703125" customWidth="1"/>
    <col min="10" max="10" width="37.85546875" customWidth="1"/>
  </cols>
  <sheetData>
    <row r="2" spans="2:10" x14ac:dyDescent="0.25">
      <c r="B2" s="163" t="s">
        <v>314</v>
      </c>
      <c r="C2" s="163"/>
      <c r="D2" s="163"/>
      <c r="E2" s="163"/>
      <c r="F2" s="163"/>
      <c r="G2" s="163"/>
      <c r="H2" s="163"/>
      <c r="I2" s="163"/>
      <c r="J2" s="163"/>
    </row>
    <row r="3" spans="2:10" x14ac:dyDescent="0.25">
      <c r="B3" s="86" t="s">
        <v>0</v>
      </c>
      <c r="C3" s="86" t="s">
        <v>1</v>
      </c>
      <c r="D3" s="87" t="s">
        <v>2</v>
      </c>
      <c r="E3" s="87" t="s">
        <v>6</v>
      </c>
      <c r="F3" s="87" t="s">
        <v>7</v>
      </c>
      <c r="G3" s="87" t="s">
        <v>8</v>
      </c>
      <c r="H3" s="87" t="s">
        <v>3</v>
      </c>
      <c r="I3" s="87" t="s">
        <v>4</v>
      </c>
      <c r="J3" s="87" t="s">
        <v>5</v>
      </c>
    </row>
    <row r="4" spans="2:10" x14ac:dyDescent="0.25">
      <c r="B4" s="164">
        <v>1</v>
      </c>
      <c r="C4" s="88" t="s">
        <v>315</v>
      </c>
      <c r="D4" s="88"/>
      <c r="E4" s="88"/>
      <c r="F4" s="88"/>
      <c r="G4" s="88"/>
      <c r="H4" s="88"/>
      <c r="I4" s="88"/>
      <c r="J4" s="88"/>
    </row>
    <row r="5" spans="2:10" x14ac:dyDescent="0.25">
      <c r="B5" s="164"/>
      <c r="C5" s="85" t="s">
        <v>316</v>
      </c>
      <c r="D5" s="160"/>
      <c r="E5" s="89">
        <v>29.386871633452927</v>
      </c>
      <c r="F5" s="89">
        <v>49.692670781679546</v>
      </c>
      <c r="G5" s="89">
        <v>50.307329218320454</v>
      </c>
      <c r="H5" s="90">
        <f>F5/G5</f>
        <v>0.9877819306611676</v>
      </c>
      <c r="I5" s="165">
        <v>2014</v>
      </c>
      <c r="J5" s="162" t="s">
        <v>317</v>
      </c>
    </row>
    <row r="6" spans="2:10" x14ac:dyDescent="0.25">
      <c r="B6" s="164"/>
      <c r="C6" s="85" t="s">
        <v>318</v>
      </c>
      <c r="D6" s="160"/>
      <c r="E6" s="89">
        <v>65.164438238610984</v>
      </c>
      <c r="F6" s="89">
        <v>49.15512189801052</v>
      </c>
      <c r="G6" s="89">
        <v>50.84487810198948</v>
      </c>
      <c r="H6" s="90">
        <f>F6/G6</f>
        <v>0.96676644202805473</v>
      </c>
      <c r="I6" s="165"/>
      <c r="J6" s="162"/>
    </row>
    <row r="7" spans="2:10" x14ac:dyDescent="0.25">
      <c r="B7" s="164"/>
      <c r="C7" s="85" t="s">
        <v>139</v>
      </c>
      <c r="D7" s="160"/>
      <c r="E7" s="89">
        <v>5.4485527299942031</v>
      </c>
      <c r="F7" s="89">
        <v>61.466602278908802</v>
      </c>
      <c r="G7" s="89">
        <v>38.533397721091191</v>
      </c>
      <c r="H7" s="90">
        <f>F7/G7</f>
        <v>1.5951513729417419</v>
      </c>
      <c r="I7" s="165"/>
      <c r="J7" s="162"/>
    </row>
    <row r="8" spans="2:10" x14ac:dyDescent="0.25">
      <c r="B8" s="164"/>
      <c r="C8" s="85" t="s">
        <v>6</v>
      </c>
      <c r="D8" s="160"/>
      <c r="E8" s="91">
        <f>SUM(E5:E7)</f>
        <v>99.999862602058116</v>
      </c>
      <c r="F8" s="92">
        <v>50.1</v>
      </c>
      <c r="G8" s="93">
        <v>49.9</v>
      </c>
      <c r="H8" s="90">
        <f>F8/G8</f>
        <v>1.0040080160320641</v>
      </c>
      <c r="I8" s="165"/>
      <c r="J8" s="162"/>
    </row>
    <row r="9" spans="2:10" ht="15" customHeight="1" x14ac:dyDescent="0.25">
      <c r="B9" s="159">
        <v>2</v>
      </c>
      <c r="C9" s="94" t="s">
        <v>319</v>
      </c>
      <c r="D9" s="94"/>
      <c r="E9" s="94"/>
      <c r="F9" s="94"/>
      <c r="G9" s="94"/>
      <c r="H9" s="94"/>
      <c r="I9" s="165"/>
      <c r="J9" s="101"/>
    </row>
    <row r="10" spans="2:10" x14ac:dyDescent="0.25">
      <c r="B10" s="159"/>
      <c r="C10" s="85" t="s">
        <v>320</v>
      </c>
      <c r="D10" s="160"/>
      <c r="E10" s="91">
        <f t="shared" ref="E10:E16" si="0">(F10+G10)/2</f>
        <v>50</v>
      </c>
      <c r="F10" s="95">
        <v>44.5</v>
      </c>
      <c r="G10" s="95">
        <v>55.5</v>
      </c>
      <c r="H10" s="90">
        <f t="shared" ref="H10:H16" si="1">F10/G10</f>
        <v>0.80180180180180183</v>
      </c>
      <c r="I10" s="165"/>
      <c r="J10" s="162" t="s">
        <v>321</v>
      </c>
    </row>
    <row r="11" spans="2:10" x14ac:dyDescent="0.25">
      <c r="B11" s="159"/>
      <c r="C11" s="85" t="s">
        <v>322</v>
      </c>
      <c r="D11" s="160"/>
      <c r="E11" s="91">
        <f t="shared" si="0"/>
        <v>12.45</v>
      </c>
      <c r="F11" s="95">
        <v>12.6</v>
      </c>
      <c r="G11" s="95">
        <v>12.3</v>
      </c>
      <c r="H11" s="90">
        <f t="shared" si="1"/>
        <v>1.024390243902439</v>
      </c>
      <c r="I11" s="165"/>
      <c r="J11" s="162"/>
    </row>
    <row r="12" spans="2:10" x14ac:dyDescent="0.25">
      <c r="B12" s="159"/>
      <c r="C12" s="85" t="s">
        <v>323</v>
      </c>
      <c r="D12" s="160"/>
      <c r="E12" s="91">
        <f t="shared" si="0"/>
        <v>23.799999999999997</v>
      </c>
      <c r="F12" s="95">
        <v>23.9</v>
      </c>
      <c r="G12" s="95">
        <v>23.7</v>
      </c>
      <c r="H12" s="90">
        <f t="shared" si="1"/>
        <v>1.0084388185654007</v>
      </c>
      <c r="I12" s="165"/>
      <c r="J12" s="162"/>
    </row>
    <row r="13" spans="2:10" x14ac:dyDescent="0.25">
      <c r="B13" s="159"/>
      <c r="C13" s="96" t="s">
        <v>324</v>
      </c>
      <c r="D13" s="160"/>
      <c r="E13" s="91">
        <f>(F13+G13)/2</f>
        <v>0.85000000000000009</v>
      </c>
      <c r="F13" s="95">
        <v>0.8</v>
      </c>
      <c r="G13" s="95">
        <v>0.9</v>
      </c>
      <c r="H13" s="90">
        <f>F13/G13</f>
        <v>0.88888888888888895</v>
      </c>
      <c r="I13" s="165"/>
      <c r="J13" s="162"/>
    </row>
    <row r="14" spans="2:10" x14ac:dyDescent="0.25">
      <c r="B14" s="159"/>
      <c r="C14" s="85" t="s">
        <v>325</v>
      </c>
      <c r="D14" s="160"/>
      <c r="E14" s="89">
        <v>9.3000000000000007</v>
      </c>
      <c r="F14" s="91">
        <v>12</v>
      </c>
      <c r="G14" s="92">
        <v>6.4</v>
      </c>
      <c r="H14" s="90">
        <f>F14/G14</f>
        <v>1.875</v>
      </c>
      <c r="I14" s="165"/>
      <c r="J14" s="162"/>
    </row>
    <row r="15" spans="2:10" x14ac:dyDescent="0.25">
      <c r="B15" s="159"/>
      <c r="C15" s="85" t="s">
        <v>326</v>
      </c>
      <c r="D15" s="160"/>
      <c r="E15" s="91">
        <f t="shared" si="0"/>
        <v>3.7</v>
      </c>
      <c r="F15" s="95">
        <v>6.2</v>
      </c>
      <c r="G15" s="95">
        <v>1.2</v>
      </c>
      <c r="H15" s="90">
        <f t="shared" si="1"/>
        <v>5.166666666666667</v>
      </c>
      <c r="I15" s="165"/>
      <c r="J15" s="162"/>
    </row>
    <row r="16" spans="2:10" x14ac:dyDescent="0.25">
      <c r="B16" s="97">
        <v>3</v>
      </c>
      <c r="C16" s="88" t="s">
        <v>327</v>
      </c>
      <c r="D16" s="92" t="s">
        <v>282</v>
      </c>
      <c r="E16" s="91">
        <f t="shared" si="0"/>
        <v>35.25</v>
      </c>
      <c r="F16" s="93">
        <v>33.799999999999997</v>
      </c>
      <c r="G16" s="93">
        <v>36.700000000000003</v>
      </c>
      <c r="H16" s="90">
        <f t="shared" si="1"/>
        <v>0.92098092643051754</v>
      </c>
      <c r="I16" s="93">
        <v>2011</v>
      </c>
      <c r="J16" s="162" t="s">
        <v>328</v>
      </c>
    </row>
    <row r="17" spans="2:10" x14ac:dyDescent="0.25">
      <c r="B17" s="97">
        <v>4</v>
      </c>
      <c r="C17" s="88" t="s">
        <v>329</v>
      </c>
      <c r="D17" s="92" t="s">
        <v>282</v>
      </c>
      <c r="E17" s="91">
        <v>3.8</v>
      </c>
      <c r="F17" s="93">
        <v>3.7</v>
      </c>
      <c r="G17" s="93">
        <v>3.9</v>
      </c>
      <c r="H17" s="90">
        <f>F17/G17</f>
        <v>0.94871794871794879</v>
      </c>
      <c r="I17" s="93">
        <v>2011</v>
      </c>
      <c r="J17" s="162"/>
    </row>
    <row r="18" spans="2:10" x14ac:dyDescent="0.25">
      <c r="B18" s="98">
        <v>5</v>
      </c>
      <c r="C18" s="99" t="s">
        <v>330</v>
      </c>
      <c r="D18" s="100"/>
      <c r="E18" s="89">
        <v>3.8</v>
      </c>
      <c r="F18" s="89">
        <v>4</v>
      </c>
      <c r="G18" s="89">
        <v>3.7</v>
      </c>
      <c r="H18" s="90">
        <f>F18/G18</f>
        <v>1.0810810810810809</v>
      </c>
      <c r="I18" s="160">
        <v>2014</v>
      </c>
      <c r="J18" s="162" t="s">
        <v>331</v>
      </c>
    </row>
    <row r="19" spans="2:10" x14ac:dyDescent="0.25">
      <c r="B19" s="159">
        <v>6</v>
      </c>
      <c r="C19" s="94" t="s">
        <v>332</v>
      </c>
      <c r="D19" s="94"/>
      <c r="E19" s="94"/>
      <c r="F19" s="94"/>
      <c r="G19" s="94"/>
      <c r="H19" s="94"/>
      <c r="I19" s="160"/>
      <c r="J19" s="162"/>
    </row>
    <row r="20" spans="2:10" x14ac:dyDescent="0.25">
      <c r="B20" s="159"/>
      <c r="C20" s="85" t="s">
        <v>333</v>
      </c>
      <c r="D20" s="159" t="s">
        <v>334</v>
      </c>
      <c r="E20" s="95">
        <f>(F20+G20)/2</f>
        <v>1</v>
      </c>
      <c r="F20" s="95">
        <v>1</v>
      </c>
      <c r="G20" s="95">
        <v>1</v>
      </c>
      <c r="H20" s="90">
        <f>F20/G20</f>
        <v>1</v>
      </c>
      <c r="I20" s="160"/>
      <c r="J20" s="162"/>
    </row>
    <row r="21" spans="2:10" x14ac:dyDescent="0.25">
      <c r="B21" s="159"/>
      <c r="C21" s="85" t="s">
        <v>335</v>
      </c>
      <c r="D21" s="159"/>
      <c r="E21" s="95">
        <f t="shared" ref="E21:E26" si="2">(F21+G21)/2</f>
        <v>2</v>
      </c>
      <c r="F21" s="95">
        <v>2</v>
      </c>
      <c r="G21" s="95">
        <v>2</v>
      </c>
      <c r="H21" s="90">
        <f t="shared" ref="H21:H26" si="3">F21/G21</f>
        <v>1</v>
      </c>
      <c r="I21" s="160"/>
      <c r="J21" s="162"/>
    </row>
    <row r="22" spans="2:10" x14ac:dyDescent="0.25">
      <c r="B22" s="159"/>
      <c r="C22" s="85" t="s">
        <v>336</v>
      </c>
      <c r="D22" s="159"/>
      <c r="E22" s="95">
        <f t="shared" si="2"/>
        <v>4.1999999999999993</v>
      </c>
      <c r="F22" s="93">
        <v>4.3</v>
      </c>
      <c r="G22" s="93">
        <v>4.0999999999999996</v>
      </c>
      <c r="H22" s="90">
        <f t="shared" si="3"/>
        <v>1.0487804878048781</v>
      </c>
      <c r="I22" s="160"/>
      <c r="J22" s="162"/>
    </row>
    <row r="23" spans="2:10" x14ac:dyDescent="0.25">
      <c r="B23" s="159"/>
      <c r="C23" s="85" t="s">
        <v>337</v>
      </c>
      <c r="D23" s="159"/>
      <c r="E23" s="95">
        <v>5.9</v>
      </c>
      <c r="F23" s="93">
        <v>6.5</v>
      </c>
      <c r="G23" s="93">
        <v>5.8</v>
      </c>
      <c r="H23" s="90">
        <f t="shared" si="3"/>
        <v>1.1206896551724139</v>
      </c>
      <c r="I23" s="160"/>
      <c r="J23" s="162"/>
    </row>
    <row r="24" spans="2:10" x14ac:dyDescent="0.25">
      <c r="B24" s="159"/>
      <c r="C24" s="85" t="s">
        <v>338</v>
      </c>
      <c r="D24" s="159"/>
      <c r="E24" s="95">
        <v>3</v>
      </c>
      <c r="F24" s="93">
        <v>3.1</v>
      </c>
      <c r="G24" s="93">
        <v>2.7</v>
      </c>
      <c r="H24" s="90">
        <f t="shared" si="3"/>
        <v>1.1481481481481481</v>
      </c>
      <c r="I24" s="160"/>
      <c r="J24" s="162"/>
    </row>
    <row r="25" spans="2:10" x14ac:dyDescent="0.25">
      <c r="B25" s="159"/>
      <c r="C25" s="85" t="s">
        <v>339</v>
      </c>
      <c r="D25" s="159"/>
      <c r="E25" s="95">
        <v>4.9000000000000004</v>
      </c>
      <c r="F25" s="93">
        <v>5.0999999999999996</v>
      </c>
      <c r="G25" s="93">
        <v>3.8</v>
      </c>
      <c r="H25" s="90">
        <f t="shared" si="3"/>
        <v>1.3421052631578947</v>
      </c>
      <c r="I25" s="160"/>
      <c r="J25" s="162"/>
    </row>
    <row r="26" spans="2:10" x14ac:dyDescent="0.25">
      <c r="B26" s="159"/>
      <c r="C26" s="85" t="s">
        <v>340</v>
      </c>
      <c r="D26" s="159"/>
      <c r="E26" s="95">
        <f t="shared" si="2"/>
        <v>2.5499999999999998</v>
      </c>
      <c r="F26" s="95">
        <v>2.7</v>
      </c>
      <c r="G26" s="93">
        <v>2.4</v>
      </c>
      <c r="H26" s="90">
        <f t="shared" si="3"/>
        <v>1.1250000000000002</v>
      </c>
      <c r="I26" s="160"/>
      <c r="J26" s="162"/>
    </row>
    <row r="27" spans="2:10" x14ac:dyDescent="0.25">
      <c r="B27" s="159">
        <v>10</v>
      </c>
      <c r="C27" s="88" t="s">
        <v>341</v>
      </c>
      <c r="D27" s="88"/>
      <c r="E27" s="88"/>
      <c r="F27" s="88"/>
      <c r="G27" s="88"/>
      <c r="H27" s="88"/>
      <c r="I27" s="88"/>
      <c r="J27" s="102"/>
    </row>
    <row r="28" spans="2:10" x14ac:dyDescent="0.25">
      <c r="B28" s="159"/>
      <c r="C28" s="85" t="s">
        <v>342</v>
      </c>
      <c r="D28" s="92"/>
      <c r="E28" s="93">
        <f>E30-E29</f>
        <v>71</v>
      </c>
      <c r="F28" s="93">
        <f>F30-F29</f>
        <v>-17.800000000000004</v>
      </c>
      <c r="G28" s="93">
        <f>G30-G29</f>
        <v>17.800000000000004</v>
      </c>
      <c r="H28" s="90">
        <f>F28/G28</f>
        <v>-1</v>
      </c>
      <c r="I28" s="92">
        <v>2010</v>
      </c>
      <c r="J28" s="103" t="s">
        <v>346</v>
      </c>
    </row>
    <row r="29" spans="2:10" x14ac:dyDescent="0.25">
      <c r="B29" s="159"/>
      <c r="C29" s="85" t="s">
        <v>343</v>
      </c>
      <c r="D29" s="92"/>
      <c r="E29" s="93">
        <v>16420</v>
      </c>
      <c r="F29" s="93">
        <v>59.1</v>
      </c>
      <c r="G29" s="93">
        <v>40.9</v>
      </c>
      <c r="H29" s="90">
        <f>F29/G29</f>
        <v>1.4449877750611249</v>
      </c>
      <c r="I29" s="160">
        <v>2014</v>
      </c>
      <c r="J29" s="161" t="s">
        <v>344</v>
      </c>
    </row>
    <row r="30" spans="2:10" x14ac:dyDescent="0.25">
      <c r="B30" s="159"/>
      <c r="C30" s="85" t="s">
        <v>345</v>
      </c>
      <c r="D30" s="92"/>
      <c r="E30" s="93">
        <v>16491</v>
      </c>
      <c r="F30" s="93">
        <v>41.3</v>
      </c>
      <c r="G30" s="93">
        <v>58.7</v>
      </c>
      <c r="H30" s="90">
        <f>F30/G30</f>
        <v>0.70357751277683123</v>
      </c>
      <c r="I30" s="160"/>
      <c r="J30" s="161"/>
    </row>
  </sheetData>
  <mergeCells count="16">
    <mergeCell ref="B2:J2"/>
    <mergeCell ref="B4:B8"/>
    <mergeCell ref="D5:D8"/>
    <mergeCell ref="I5:I15"/>
    <mergeCell ref="J5:J8"/>
    <mergeCell ref="B9:B15"/>
    <mergeCell ref="D10:D15"/>
    <mergeCell ref="J10:J15"/>
    <mergeCell ref="J16:J17"/>
    <mergeCell ref="I18:I26"/>
    <mergeCell ref="J18:J26"/>
    <mergeCell ref="B19:B26"/>
    <mergeCell ref="D20:D26"/>
    <mergeCell ref="B27:B30"/>
    <mergeCell ref="I29:I30"/>
    <mergeCell ref="J29:J30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4</vt:i4>
      </vt:variant>
    </vt:vector>
  </HeadingPairs>
  <TitlesOfParts>
    <vt:vector size="4" baseType="lpstr">
      <vt:lpstr>Quant_ Autonomia Fisica</vt:lpstr>
      <vt:lpstr>Quant_ Autonomia Económica</vt:lpstr>
      <vt:lpstr>Quant_Auto_tomada de decisão</vt:lpstr>
      <vt:lpstr>Quant_Auto_Demografia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INECV - Alicia Maria da Cruz Mota</dc:creator>
  <cp:lastModifiedBy>INECV - Alicia Maria da Cruz Mota</cp:lastModifiedBy>
  <dcterms:created xsi:type="dcterms:W3CDTF">2016-12-03T13:20:48Z</dcterms:created>
  <dcterms:modified xsi:type="dcterms:W3CDTF">2016-12-06T12:50:48Z</dcterms:modified>
</cp:coreProperties>
</file>