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abilidade Linguística" sheetId="1" r:id="rId1"/>
    <sheet name="Hábitos de leitura" sheetId="2" r:id="rId2"/>
    <sheet name="Acesso à informação" sheetId="3" r:id="rId3"/>
    <sheet name="Frequência Utilização comput." sheetId="4" r:id="rId4"/>
    <sheet name="Proporção Utilz. Comp." sheetId="5" r:id="rId5"/>
    <sheet name="Utilização de internet" sheetId="6" r:id="rId6"/>
    <sheet name="Proporção Finaldd. util.Interne" sheetId="7" r:id="rId7"/>
    <sheet name="Hábitos e praticas do lazer" sheetId="8" r:id="rId8"/>
    <sheet name="Dados Desporto" sheetId="9" r:id="rId9"/>
    <sheet name="Proporçãode prát. de exercício" sheetId="10" r:id="rId10"/>
    <sheet name="Nº de vezes e média de hora" sheetId="11" r:id="rId11"/>
    <sheet name="Despesas em act. de lazer" sheetId="12" r:id="rId12"/>
    <sheet name="Média mensal de desp. de lazer" sheetId="13" r:id="rId13"/>
    <sheet name="Média Mensal de despezas" sheetId="14" r:id="rId14"/>
    <sheet name="Dist. Pop. 12 anos + seg. desp." sheetId="15" r:id="rId15"/>
    <sheet name="Emprego Cultural" sheetId="16" r:id="rId16"/>
    <sheet name="Pop. Empreg. em Profissão Cultu" sheetId="17" r:id="rId17"/>
    <sheet name="Pop. empreg. Actividad cultural" sheetId="18" r:id="rId18"/>
    <sheet name="Pop.Act. por profis. e activdd." sheetId="19" r:id="rId19"/>
    <sheet name="Pop.Act.Tipo prof. e activ." sheetId="20" r:id="rId20"/>
    <sheet name="Pop.Act.Tipo prof. e industria" sheetId="21" r:id="rId21"/>
  </sheets>
  <definedNames/>
  <calcPr fullCalcOnLoad="1"/>
</workbook>
</file>

<file path=xl/sharedStrings.xml><?xml version="1.0" encoding="utf-8"?>
<sst xmlns="http://schemas.openxmlformats.org/spreadsheetml/2006/main" count="514" uniqueCount="281">
  <si>
    <t>Hábitos de leitura</t>
  </si>
  <si>
    <t>Masculino</t>
  </si>
  <si>
    <t>Feminino</t>
  </si>
  <si>
    <t>Total</t>
  </si>
  <si>
    <t>Nacional  (12 +)</t>
  </si>
  <si>
    <t>Rª Grande</t>
  </si>
  <si>
    <t>Paúl</t>
  </si>
  <si>
    <t>Porto Novo</t>
  </si>
  <si>
    <t>São Vicente</t>
  </si>
  <si>
    <t>Rª Brava</t>
  </si>
  <si>
    <t>Sal</t>
  </si>
  <si>
    <t>Boavista</t>
  </si>
  <si>
    <t>Maio</t>
  </si>
  <si>
    <t>Tarrafal</t>
  </si>
  <si>
    <t>Praia</t>
  </si>
  <si>
    <t>S. Domingos</t>
  </si>
  <si>
    <t>S. Miguel</t>
  </si>
  <si>
    <t>Rª Grande Santiago</t>
  </si>
  <si>
    <t>Mosteiros</t>
  </si>
  <si>
    <t>S. Felipe</t>
  </si>
  <si>
    <t>Brava</t>
  </si>
  <si>
    <t>Raramente</t>
  </si>
  <si>
    <t>Acesso à informação</t>
  </si>
  <si>
    <t>Meios para aceder a informação</t>
  </si>
  <si>
    <t>Rádio</t>
  </si>
  <si>
    <t>Televisão</t>
  </si>
  <si>
    <t>Internet</t>
  </si>
  <si>
    <t>Jornal</t>
  </si>
  <si>
    <t>Revista</t>
  </si>
  <si>
    <t>Outros meios</t>
  </si>
  <si>
    <t>S. Salvador do Mundo</t>
  </si>
  <si>
    <t>Não realizada</t>
  </si>
  <si>
    <t>Às vezes</t>
  </si>
  <si>
    <t>Frequentemente</t>
  </si>
  <si>
    <t>Sempre</t>
  </si>
  <si>
    <t>Atividades</t>
  </si>
  <si>
    <t>Ouvir rádio</t>
  </si>
  <si>
    <t>Ida a espetáculo teatral</t>
  </si>
  <si>
    <t>Ida a festival/show/concertos</t>
  </si>
  <si>
    <t>Visita/recebe amigos/familiares</t>
  </si>
  <si>
    <t>Ouvir/tocar/estudar música</t>
  </si>
  <si>
    <t>Convívio com  amigos/colegas</t>
  </si>
  <si>
    <t>Ida a restaurante/bares/boates</t>
  </si>
  <si>
    <t>Exercício físico</t>
  </si>
  <si>
    <t>Ida ao mar/piscina</t>
  </si>
  <si>
    <t>Ida ao cinema</t>
  </si>
  <si>
    <t>Assistir televisão</t>
  </si>
  <si>
    <t>Passeio com a família</t>
  </si>
  <si>
    <t>Ida a missa/culto/catequese</t>
  </si>
  <si>
    <t>Ida a museu/biblioteca</t>
  </si>
  <si>
    <t>Assistir jogos/atividades desportivas</t>
  </si>
  <si>
    <t>Realização de outras atividades de lazer</t>
  </si>
  <si>
    <t>Meio de residência</t>
  </si>
  <si>
    <t>Urbano</t>
  </si>
  <si>
    <t>Rural</t>
  </si>
  <si>
    <t>Sexo</t>
  </si>
  <si>
    <t>&lt; 500</t>
  </si>
  <si>
    <t>501 a 1000</t>
  </si>
  <si>
    <t>1001 a 1500</t>
  </si>
  <si>
    <t>1501 a 2000</t>
  </si>
  <si>
    <t>2001 a 3000</t>
  </si>
  <si>
    <t>3001 a 5000</t>
  </si>
  <si>
    <t>&gt; 5000</t>
  </si>
  <si>
    <t>Grupos etários</t>
  </si>
  <si>
    <t>12-14</t>
  </si>
  <si>
    <t>15-24</t>
  </si>
  <si>
    <t>25-44</t>
  </si>
  <si>
    <t>45-64</t>
  </si>
  <si>
    <t>65 +</t>
  </si>
  <si>
    <t>Futebol</t>
  </si>
  <si>
    <t>Caminhada</t>
  </si>
  <si>
    <t>Andebol</t>
  </si>
  <si>
    <t>Basquetebol</t>
  </si>
  <si>
    <t>Ginástica (acrobática, aeróbica, etc.)</t>
  </si>
  <si>
    <t>Musculação</t>
  </si>
  <si>
    <t>Voleibol</t>
  </si>
  <si>
    <t>Atletismo/Ciclismo</t>
  </si>
  <si>
    <t>Corrida incluindo marcha atlética</t>
  </si>
  <si>
    <t>Natação</t>
  </si>
  <si>
    <t>karaté/judo/artes marciais</t>
  </si>
  <si>
    <t>Ténis</t>
  </si>
  <si>
    <t>Outras modalidades</t>
  </si>
  <si>
    <t>Prática de lazer</t>
  </si>
  <si>
    <t>Desporto escolar</t>
  </si>
  <si>
    <t>Outras</t>
  </si>
  <si>
    <t>Hábito de Leitura</t>
  </si>
  <si>
    <t>Livros</t>
  </si>
  <si>
    <t>Outros documentos</t>
  </si>
  <si>
    <t>Nacional (12 +)</t>
  </si>
  <si>
    <t>Língua</t>
  </si>
  <si>
    <t>Língua portuguesa</t>
  </si>
  <si>
    <t>Língua inglesa</t>
  </si>
  <si>
    <t>Língua francesa</t>
  </si>
  <si>
    <t>Língua espanhola</t>
  </si>
  <si>
    <t>Língua italiana</t>
  </si>
  <si>
    <t>Outras línguas</t>
  </si>
  <si>
    <t>Utilização de internet</t>
  </si>
  <si>
    <t>Frequêcia de utilização de internet</t>
  </si>
  <si>
    <t xml:space="preserve">Nunca </t>
  </si>
  <si>
    <t>Não sabe/ Não responde</t>
  </si>
  <si>
    <t>Finalidade utilização de internet</t>
  </si>
  <si>
    <t>Entretenimento/ Diversão</t>
  </si>
  <si>
    <t>Realização trabalhos escolares</t>
  </si>
  <si>
    <t>Realização de trabalhos profissionais</t>
  </si>
  <si>
    <t>Outras finalidades</t>
  </si>
  <si>
    <t>Utilização computador</t>
  </si>
  <si>
    <t>Frequêcia utilização de computador</t>
  </si>
  <si>
    <t>Secção II - Hábitos e praticas do lazer</t>
  </si>
  <si>
    <t>Frequência de realização</t>
  </si>
  <si>
    <t xml:space="preserve">Percentagem dos que têm habito de: </t>
  </si>
  <si>
    <t>Emprego Cultural</t>
  </si>
  <si>
    <t>Tipo de Profissão</t>
  </si>
  <si>
    <t>Tipo de Indústria</t>
  </si>
  <si>
    <t>Cultural</t>
  </si>
  <si>
    <t>Não Cultural</t>
  </si>
  <si>
    <t>Número Médio de Horas Trabalhadas</t>
  </si>
  <si>
    <t>Códigos</t>
  </si>
  <si>
    <t>Descrição</t>
  </si>
  <si>
    <t>População Empregada em  Profissões Culturais</t>
  </si>
  <si>
    <t>Director de outros serviços especializados</t>
  </si>
  <si>
    <t>Arquiteto de edifícios</t>
  </si>
  <si>
    <t>Arquiteto paisagista</t>
  </si>
  <si>
    <t>Designers de produto, de têxteis, moda e interiores</t>
  </si>
  <si>
    <t>Urbanista de cidade e tráfego</t>
  </si>
  <si>
    <t>Cartogárafos e agrimensores</t>
  </si>
  <si>
    <t>Designer, gráfico ou de comunicação e multimédia</t>
  </si>
  <si>
    <t>Professore dos ensinos universitário e superior</t>
  </si>
  <si>
    <t>Outros professores de línguas</t>
  </si>
  <si>
    <t>Outros professores de música</t>
  </si>
  <si>
    <t>Outros professores de arte</t>
  </si>
  <si>
    <t>Especialistas em publicidade e marketing</t>
  </si>
  <si>
    <t>Programador web e multimédia</t>
  </si>
  <si>
    <t xml:space="preserve">Arquivistas e curadores de museu </t>
  </si>
  <si>
    <t>Bibliotecários e similares</t>
  </si>
  <si>
    <t>Sociólogos, antropólogos e similares</t>
  </si>
  <si>
    <t>Autor e Escritor</t>
  </si>
  <si>
    <t>Jornalista</t>
  </si>
  <si>
    <t>Tradutor, intérprete e linguistas</t>
  </si>
  <si>
    <t>Artistas plásticos</t>
  </si>
  <si>
    <t>Compositores, músicos e cantores</t>
  </si>
  <si>
    <t>Bailarinos e coreógrafos</t>
  </si>
  <si>
    <t>Realizador, encenador e produtor de cinema, teatro  eoutros espetáculos</t>
  </si>
  <si>
    <t>Actor</t>
  </si>
  <si>
    <t>Locutor e apresentador de rádio, televisão e de outros meios de comunicação</t>
  </si>
  <si>
    <t>Outros artistas e intérpretes criativos das artes do espetáculo</t>
  </si>
  <si>
    <t>Desenhador industrial</t>
  </si>
  <si>
    <t>Fotográfo</t>
  </si>
  <si>
    <t>Decorador e designer de interior</t>
  </si>
  <si>
    <t>Técnicos de galerias de arte, de museus e de bibliotecas</t>
  </si>
  <si>
    <t>Outros técnicos de nível intermédio das actividades culturais e artísticas</t>
  </si>
  <si>
    <t>Empregado de biblioteca</t>
  </si>
  <si>
    <t>Trabalhador qualificado do fabrico e reparação de instrumentos de precisão</t>
  </si>
  <si>
    <t>Trabalhador qualificado do fabrico e afinaço de instrumentos músicais</t>
  </si>
  <si>
    <t>Joalheiros e trabalhadores de metais preciosos</t>
  </si>
  <si>
    <t>Oleiros e similares</t>
  </si>
  <si>
    <t>Sopradores, cortadores, polidores e acabadores de vidro</t>
  </si>
  <si>
    <t>Lapidadores, gravadores, pintores, decoradores de vidro, cerâmica e outros materiais</t>
  </si>
  <si>
    <t>Artesãos de artigos em madeira, cestaria e materiais similares</t>
  </si>
  <si>
    <t>Artesãos de artigos em têxteis, couro e materiais similares</t>
  </si>
  <si>
    <t>Outros trabalhadores qualificados de instrumentos de precisão, artesão e similares</t>
  </si>
  <si>
    <t>Marceneiros e similares</t>
  </si>
  <si>
    <t>Alfaiate, costureiro, peleiro e chapeleiro</t>
  </si>
  <si>
    <t>Riscadores de moldes e cortadores de tecidos, couro e similares</t>
  </si>
  <si>
    <t>Trabalhadores de costura, bordados e similares</t>
  </si>
  <si>
    <t>Estofadores e similares</t>
  </si>
  <si>
    <t>Curtidor, preparador e acabador de peles</t>
  </si>
  <si>
    <t>Sapateiros e similares</t>
  </si>
  <si>
    <t>Fabricação de joalharia, ourivesaria e artigos similares e cunhagem de moeda</t>
  </si>
  <si>
    <t>Fabricação de instrumentos musicais</t>
  </si>
  <si>
    <t>Comércio por grosso de outros bens de consumo</t>
  </si>
  <si>
    <t>Comércio a retalho de livros, jornais e artigos de papelaria, em estabelcimentos especializados</t>
  </si>
  <si>
    <t>Comércio a retalho de discos, cassetes e produtos similares, em estabelecimentos especializados</t>
  </si>
  <si>
    <t>Comércio a retalho de artigos em segunda mão, em estabelecimentos especializados</t>
  </si>
  <si>
    <t>Edição de Livros</t>
  </si>
  <si>
    <t>Edição de jornais, revistas e de outras publicações periódicas</t>
  </si>
  <si>
    <t>Outras atividades de edição</t>
  </si>
  <si>
    <t>Edição de programas informáticos</t>
  </si>
  <si>
    <t>Produção de filmes, de vídeos e de programas de televisão</t>
  </si>
  <si>
    <t>Atividades técnicas de pós-produçaõ para filmes, vídeos e programas de televisão</t>
  </si>
  <si>
    <t>Distribuição de filmes, vídeos e de programas de televisão</t>
  </si>
  <si>
    <t>Projecção de filmes e vídeos</t>
  </si>
  <si>
    <t>Actividades de gravação de som e edição de música</t>
  </si>
  <si>
    <t>Actividades de rádio</t>
  </si>
  <si>
    <t>Actividades de televisão</t>
  </si>
  <si>
    <t>Outras atividades dos serviços de informação</t>
  </si>
  <si>
    <t>Actividades de arquitectura, de engenharia e técnicas afins</t>
  </si>
  <si>
    <t>Investigação e desenvolvimento das ciências sociais e humanas</t>
  </si>
  <si>
    <t>Publicidade</t>
  </si>
  <si>
    <t>Actividades de design</t>
  </si>
  <si>
    <t>Actividades fotográficas</t>
  </si>
  <si>
    <t>Aluguer de vidocassetes e discos</t>
  </si>
  <si>
    <t>Ensino superior</t>
  </si>
  <si>
    <t>Ensino desportivo e recreativo</t>
  </si>
  <si>
    <t>Actividades de teatro, de música e outras actividades artísticas e literárias</t>
  </si>
  <si>
    <t>Actividades das bibliotecas e arquivos</t>
  </si>
  <si>
    <t>Actividades dos museus e conservação de locais e de monumentos históricos</t>
  </si>
  <si>
    <t>Actividades dos jardins botânicos, zoológicos e das reservas naturais</t>
  </si>
  <si>
    <t>25-64</t>
  </si>
  <si>
    <t>65+</t>
  </si>
  <si>
    <t>Segundo Emprego</t>
  </si>
  <si>
    <t>Efetivos</t>
  </si>
  <si>
    <t>Dados Desporto</t>
  </si>
  <si>
    <t xml:space="preserve">Frequência </t>
  </si>
  <si>
    <t>Todas as semanas</t>
  </si>
  <si>
    <t>Quinzenalmente</t>
  </si>
  <si>
    <t>Todos os meses</t>
  </si>
  <si>
    <t>Faixa etária</t>
  </si>
  <si>
    <t>Finalidade</t>
  </si>
  <si>
    <t>Federado/competição</t>
  </si>
  <si>
    <t xml:space="preserve">
</t>
  </si>
  <si>
    <t>Faixa Etária</t>
  </si>
  <si>
    <t>Efectivos</t>
  </si>
  <si>
    <t>12 - 17 anos</t>
  </si>
  <si>
    <t>18 ou +</t>
  </si>
  <si>
    <t>Nº de vezes</t>
  </si>
  <si>
    <t>8+</t>
  </si>
  <si>
    <t>Média</t>
  </si>
  <si>
    <t>Horas</t>
  </si>
  <si>
    <t>11+</t>
  </si>
  <si>
    <t>Despesas em Lazer (em ECV)</t>
  </si>
  <si>
    <t>Meio de Residência</t>
  </si>
  <si>
    <t>12 a 14 anos</t>
  </si>
  <si>
    <t>15 a 24 anos</t>
  </si>
  <si>
    <t>25 a 44 anos</t>
  </si>
  <si>
    <t>45 a 64 anos</t>
  </si>
  <si>
    <t>65 anos ou +</t>
  </si>
  <si>
    <t>Situações Perante a actividade económica</t>
  </si>
  <si>
    <t>Empregados</t>
  </si>
  <si>
    <t>Desempregados</t>
  </si>
  <si>
    <t>Inactivos</t>
  </si>
  <si>
    <t xml:space="preserve"> Atividades de Lazer</t>
  </si>
  <si>
    <t>Atividades Culturais Associadas ao Lazer</t>
  </si>
  <si>
    <t>Atividades Desportivas Associadas ao Lazer</t>
  </si>
  <si>
    <t>CABO VERDE</t>
  </si>
  <si>
    <t>Homens</t>
  </si>
  <si>
    <t>Mulheres</t>
  </si>
  <si>
    <t>Situação perante a atividade económica</t>
  </si>
  <si>
    <t>Sto. Antão</t>
  </si>
  <si>
    <t>S. Nicolau</t>
  </si>
  <si>
    <t>Tarrafal de São Nicolau</t>
  </si>
  <si>
    <t>Santiago</t>
  </si>
  <si>
    <t>Santa Catarina</t>
  </si>
  <si>
    <t>Santa Cruz</t>
  </si>
  <si>
    <t>S. Lourenço dos Órgãos</t>
  </si>
  <si>
    <t>Fogo</t>
  </si>
  <si>
    <t>Santa Catarina do Fogo</t>
  </si>
  <si>
    <t>Despesas em atividades de lazer, atividades culturais e atividades desportivas associadas ao lazer</t>
  </si>
  <si>
    <t>Habilidade Linguística</t>
  </si>
  <si>
    <t xml:space="preserve">Proporção da população de 12 anos ou mais (em %), segundo capacidade de comunicação, por meio de residência, sexo e grupo etário. Cabo Verde, 2015 </t>
  </si>
  <si>
    <t>Fonte: INE, IMC-CDL, 2015</t>
  </si>
  <si>
    <t xml:space="preserve">Proporção da população de 12 anos ou mais (em %), segundo hábitos de leitura (regularmente ou raramente), por meio de residência, sexo e grupos etários. Cabo Verde, 2015 </t>
  </si>
  <si>
    <t>Proporção da população de 12 anos ou mais (em %), segundo acesso à informação, por meio de residência, sexo e grupos etários. Cabo Verde, 2015</t>
  </si>
  <si>
    <t>Distribuição da população de 12 anos ou mais (em %), segundo frequência de utilização de computador, por meio de residência, sexo e grupos etários. Cabo Verde, 2015</t>
  </si>
  <si>
    <t xml:space="preserve">Distribuição da população de 12 anos ou mais (em %), segundo frequência de utilização da internet, por meio de residência, sexo e grupos etários. Cabo Verde, 2015  </t>
  </si>
  <si>
    <t xml:space="preserve">Proporção da população de 12 anos ou mais (em %), segundo finalidade da utilização de internet, por meio de residência, sexo e grupos etários. Cabo Verde, 2015 </t>
  </si>
  <si>
    <t>Distribuição da população de 12 anos ou mais (em %), segundo frequência de realização de atividades de lazer. Cabo Verde, 2015</t>
  </si>
  <si>
    <t>Distribuição da população de 12 anos ou mais (em %), segundo prática de desporto ou atividade física, por sexo, frequência, grupo etário e finalidade da prática. Cabo Verde, 2015</t>
  </si>
  <si>
    <t>Proporção e número de praticantes de exercício físico/desporto por sexo e segundo a modalidade ou atividade física. Cabo Verde, 2015</t>
  </si>
  <si>
    <t>Média mensal individual de despesas em atividades de lazer, culturais e desportivas em ECV, por sexo, grupo etários e situação perante a atividade económica. Cabo Verde, 2015</t>
  </si>
  <si>
    <r>
      <t xml:space="preserve">Distribuição </t>
    </r>
    <r>
      <rPr>
        <b/>
        <sz val="11"/>
        <color indexed="8"/>
        <rFont val="Arial"/>
        <family val="2"/>
      </rPr>
      <t xml:space="preserve">da população de 12 anos ou mais (em %), </t>
    </r>
    <r>
      <rPr>
        <b/>
        <sz val="11"/>
        <color indexed="8"/>
        <rFont val="Arial"/>
        <family val="2"/>
      </rPr>
      <t xml:space="preserve"> segundo despesas mensais individuais em atividades de lazer, por</t>
    </r>
    <r>
      <rPr>
        <b/>
        <sz val="11"/>
        <color indexed="8"/>
        <rFont val="Arial"/>
        <family val="2"/>
      </rPr>
      <t xml:space="preserve"> meio de residência, sexo, grupo etário e situação perante a atividades económica</t>
    </r>
    <r>
      <rPr>
        <b/>
        <sz val="11"/>
        <color indexed="8"/>
        <rFont val="Arial"/>
        <family val="2"/>
      </rPr>
      <t xml:space="preserve">. Cabo Verde, 2015 </t>
    </r>
  </si>
  <si>
    <t>Número total de indivíduos empregados por combinação de tipo de profissão e tipo de atividade (da ocupação principal). Cabo Verde, 2015</t>
  </si>
  <si>
    <t>Tipo de Atividade</t>
  </si>
  <si>
    <t>Fonte: INE, IMC-2015</t>
  </si>
  <si>
    <t xml:space="preserve">Distribuição da população empregada em profissões culturais (%). Cabo Verde, 2015 </t>
  </si>
  <si>
    <t>Distribuição da população empregada em atividades culturais (%). Cabo Verde, 2015</t>
  </si>
  <si>
    <t>Número de horas habitualmente trabalhadas no emprego principal, segundo tipo de profissão e tipo de atividade, por sexo. Cabo Verde, 2015</t>
  </si>
  <si>
    <t>Distribuição da população ativa ocupada segundo tipo de profissão, tipo de atividade, por sexo e grupo etário (%). Cabo Verde, 2015</t>
  </si>
  <si>
    <t>População ativa ocupada por tipo de profissão e atividade, segundo sexo e grupo etário. Cabo Verde, 2015</t>
  </si>
  <si>
    <t>Número de vezes e média de horas, por semana, da prática de desporto ou atividade físico-desportiva por faixa etária. Cabo Verde, 2015</t>
  </si>
  <si>
    <t>Média mensal individual de despesas em atividades de lazer, culturais e desportivas em ECV, por concelhos. Cabo Verde, 2015</t>
  </si>
  <si>
    <r>
      <t xml:space="preserve">Distribuição </t>
    </r>
    <r>
      <rPr>
        <b/>
        <sz val="11"/>
        <color indexed="8"/>
        <rFont val="Arial"/>
        <family val="2"/>
      </rPr>
      <t xml:space="preserve">da população de 12 anos ou mais (em %), </t>
    </r>
    <r>
      <rPr>
        <b/>
        <sz val="11"/>
        <color indexed="8"/>
        <rFont val="Arial"/>
        <family val="2"/>
      </rPr>
      <t xml:space="preserve"> segundo despesas mensais individuais em atividades de lazer,culturais e desportivas em ECV . Cabo Verde, 2015 </t>
    </r>
  </si>
  <si>
    <t>Distribuição da população ativa ocupada(ocupação secundária) segundo tipo de profissão, tipo de atividade, por sexo (%). Cabo Verde, 2015</t>
  </si>
  <si>
    <t>Total(%)</t>
  </si>
  <si>
    <t>Proporção da população de 12 anos ou mais (em %), segundo locais de utilização de computador, por meio de residência, sexo e grupos etários. Cabo Verde, 2015</t>
  </si>
  <si>
    <t>Utilização de computador</t>
  </si>
  <si>
    <t>Em casa</t>
  </si>
  <si>
    <t>No trabalho</t>
  </si>
  <si>
    <t>Escola/ universidade</t>
  </si>
  <si>
    <t>Local público gratuito</t>
  </si>
  <si>
    <t>Local público pago</t>
  </si>
  <si>
    <t>Outros locais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</si>
</sst>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/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/>
    </border>
    <border>
      <left/>
      <right/>
      <top style="medium"/>
      <bottom style="medium"/>
    </border>
    <border>
      <left/>
      <right/>
      <top style="medium">
        <color rgb="FF000000"/>
      </top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4" fillId="0" borderId="5">
      <alignment/>
      <protection/>
    </xf>
    <xf numFmtId="0" fontId="34" fillId="0" borderId="6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9" fillId="20" borderId="8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10" applyNumberFormat="0" applyAlignment="0" applyProtection="0"/>
    <xf numFmtId="43" fontId="0" fillId="0" borderId="0" applyFont="0" applyFill="0" applyBorder="0" applyAlignment="0" applyProtection="0"/>
  </cellStyleXfs>
  <cellXfs count="238">
    <xf numFmtId="0" fontId="0" fillId="0" borderId="0" xfId="0" applyFont="1" applyAlignment="1">
      <alignment/>
    </xf>
    <xf numFmtId="0" fontId="45" fillId="33" borderId="11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6" fillId="34" borderId="13" xfId="0" applyFont="1" applyFill="1" applyBorder="1" applyAlignment="1">
      <alignment horizontal="left"/>
    </xf>
    <xf numFmtId="0" fontId="45" fillId="35" borderId="0" xfId="0" applyFont="1" applyFill="1" applyBorder="1" applyAlignment="1">
      <alignment/>
    </xf>
    <xf numFmtId="0" fontId="45" fillId="35" borderId="0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left"/>
    </xf>
    <xf numFmtId="164" fontId="45" fillId="34" borderId="0" xfId="0" applyNumberFormat="1" applyFont="1" applyFill="1" applyBorder="1" applyAlignment="1">
      <alignment horizontal="center" vertical="center"/>
    </xf>
    <xf numFmtId="164" fontId="45" fillId="35" borderId="0" xfId="0" applyNumberFormat="1" applyFont="1" applyFill="1" applyBorder="1" applyAlignment="1">
      <alignment horizontal="center" vertical="center"/>
    </xf>
    <xf numFmtId="164" fontId="46" fillId="34" borderId="0" xfId="0" applyNumberFormat="1" applyFont="1" applyFill="1" applyBorder="1" applyAlignment="1">
      <alignment horizontal="center" vertical="center"/>
    </xf>
    <xf numFmtId="164" fontId="45" fillId="35" borderId="0" xfId="0" applyNumberFormat="1" applyFont="1" applyFill="1" applyBorder="1" applyAlignment="1">
      <alignment horizontal="center"/>
    </xf>
    <xf numFmtId="0" fontId="46" fillId="34" borderId="0" xfId="0" applyFont="1" applyFill="1" applyBorder="1" applyAlignment="1">
      <alignment/>
    </xf>
    <xf numFmtId="0" fontId="45" fillId="33" borderId="14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/>
    </xf>
    <xf numFmtId="0" fontId="45" fillId="35" borderId="15" xfId="0" applyFont="1" applyFill="1" applyBorder="1" applyAlignment="1">
      <alignment/>
    </xf>
    <xf numFmtId="164" fontId="45" fillId="35" borderId="15" xfId="0" applyNumberFormat="1" applyFont="1" applyFill="1" applyBorder="1" applyAlignment="1">
      <alignment horizontal="center"/>
    </xf>
    <xf numFmtId="164" fontId="46" fillId="34" borderId="13" xfId="0" applyNumberFormat="1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1" fontId="46" fillId="35" borderId="0" xfId="0" applyNumberFormat="1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vertical="center"/>
    </xf>
    <xf numFmtId="164" fontId="45" fillId="34" borderId="0" xfId="0" applyNumberFormat="1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0" xfId="0" applyFont="1" applyFill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vertical="center"/>
    </xf>
    <xf numFmtId="0" fontId="45" fillId="35" borderId="0" xfId="0" applyFont="1" applyFill="1" applyBorder="1" applyAlignment="1">
      <alignment horizontal="left"/>
    </xf>
    <xf numFmtId="164" fontId="45" fillId="35" borderId="15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46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1" fontId="45" fillId="35" borderId="0" xfId="0" applyNumberFormat="1" applyFont="1" applyFill="1" applyBorder="1" applyAlignment="1" applyProtection="1">
      <alignment horizontal="center"/>
      <protection locked="0"/>
    </xf>
    <xf numFmtId="1" fontId="45" fillId="35" borderId="16" xfId="0" applyNumberFormat="1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left" vertical="center" wrapText="1" indent="2"/>
      <protection locked="0"/>
    </xf>
    <xf numFmtId="0" fontId="3" fillId="35" borderId="16" xfId="0" applyFont="1" applyFill="1" applyBorder="1" applyAlignment="1" applyProtection="1">
      <alignment horizontal="left" vertical="center" wrapText="1" indent="2"/>
      <protection locked="0"/>
    </xf>
    <xf numFmtId="1" fontId="46" fillId="34" borderId="0" xfId="0" applyNumberFormat="1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64" fontId="45" fillId="35" borderId="0" xfId="38" applyNumberFormat="1" applyFont="1" applyFill="1" applyBorder="1" applyAlignment="1" applyProtection="1">
      <alignment horizontal="center"/>
      <protection locked="0"/>
    </xf>
    <xf numFmtId="164" fontId="45" fillId="35" borderId="16" xfId="0" applyNumberFormat="1" applyFont="1" applyFill="1" applyBorder="1" applyAlignment="1" applyProtection="1">
      <alignment horizontal="center"/>
      <protection locked="0"/>
    </xf>
    <xf numFmtId="0" fontId="45" fillId="33" borderId="11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/>
    </xf>
    <xf numFmtId="0" fontId="45" fillId="33" borderId="12" xfId="0" applyFont="1" applyFill="1" applyBorder="1" applyAlignment="1">
      <alignment horizontal="center" vertical="center"/>
    </xf>
    <xf numFmtId="164" fontId="45" fillId="34" borderId="0" xfId="0" applyNumberFormat="1" applyFont="1" applyFill="1" applyBorder="1" applyAlignment="1">
      <alignment horizontal="right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7" fillId="35" borderId="0" xfId="0" applyFont="1" applyFill="1" applyBorder="1" applyAlignment="1">
      <alignment horizontal="left" vertical="center" wrapText="1"/>
    </xf>
    <xf numFmtId="0" fontId="45" fillId="34" borderId="0" xfId="0" applyFont="1" applyFill="1" applyBorder="1" applyAlignment="1">
      <alignment horizontal="left" vertical="center" wrapText="1"/>
    </xf>
    <xf numFmtId="0" fontId="45" fillId="34" borderId="0" xfId="0" applyFont="1" applyFill="1" applyBorder="1" applyAlignment="1">
      <alignment horizontal="righ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46" fillId="34" borderId="22" xfId="0" applyFont="1" applyFill="1" applyBorder="1" applyAlignment="1">
      <alignment horizontal="left"/>
    </xf>
    <xf numFmtId="164" fontId="46" fillId="34" borderId="22" xfId="0" applyNumberFormat="1" applyFont="1" applyFill="1" applyBorder="1" applyAlignment="1">
      <alignment horizontal="center" vertical="center"/>
    </xf>
    <xf numFmtId="164" fontId="45" fillId="35" borderId="0" xfId="0" applyNumberFormat="1" applyFont="1" applyFill="1" applyBorder="1" applyAlignment="1">
      <alignment horizontal="center" vertical="center" wrapText="1"/>
    </xf>
    <xf numFmtId="1" fontId="46" fillId="35" borderId="0" xfId="0" applyNumberFormat="1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/>
    </xf>
    <xf numFmtId="164" fontId="46" fillId="35" borderId="12" xfId="0" applyNumberFormat="1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left" vertical="center" wrapText="1"/>
    </xf>
    <xf numFmtId="1" fontId="46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right" vertical="center" wrapText="1"/>
    </xf>
    <xf numFmtId="0" fontId="47" fillId="33" borderId="23" xfId="0" applyFont="1" applyFill="1" applyBorder="1" applyAlignment="1">
      <alignment horizontal="left" vertical="center" wrapText="1"/>
    </xf>
    <xf numFmtId="1" fontId="45" fillId="35" borderId="0" xfId="0" applyNumberFormat="1" applyFont="1" applyFill="1" applyBorder="1" applyAlignment="1">
      <alignment horizontal="center" vertical="center" wrapText="1"/>
    </xf>
    <xf numFmtId="0" fontId="46" fillId="34" borderId="24" xfId="0" applyFont="1" applyFill="1" applyBorder="1" applyAlignment="1">
      <alignment horizontal="left" vertical="center" wrapText="1" indent="1"/>
    </xf>
    <xf numFmtId="1" fontId="46" fillId="34" borderId="24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164" fontId="45" fillId="35" borderId="22" xfId="0" applyNumberFormat="1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left" indent="2"/>
    </xf>
    <xf numFmtId="0" fontId="3" fillId="36" borderId="0" xfId="0" applyFont="1" applyFill="1" applyBorder="1" applyAlignment="1">
      <alignment horizontal="left" indent="2"/>
    </xf>
    <xf numFmtId="0" fontId="5" fillId="35" borderId="12" xfId="0" applyFont="1" applyFill="1" applyBorder="1" applyAlignment="1">
      <alignment horizontal="left" indent="2"/>
    </xf>
    <xf numFmtId="0" fontId="48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6" fillId="36" borderId="0" xfId="0" applyFont="1" applyFill="1" applyBorder="1" applyAlignment="1">
      <alignment vertical="center"/>
    </xf>
    <xf numFmtId="0" fontId="50" fillId="35" borderId="0" xfId="0" applyFont="1" applyFill="1" applyBorder="1" applyAlignment="1">
      <alignment/>
    </xf>
    <xf numFmtId="0" fontId="48" fillId="35" borderId="0" xfId="0" applyFont="1" applyFill="1" applyBorder="1" applyAlignment="1">
      <alignment horizontal="center" vertical="center"/>
    </xf>
    <xf numFmtId="0" fontId="48" fillId="37" borderId="0" xfId="0" applyFont="1" applyFill="1" applyBorder="1" applyAlignment="1">
      <alignment/>
    </xf>
    <xf numFmtId="0" fontId="51" fillId="35" borderId="0" xfId="0" applyFont="1" applyFill="1" applyBorder="1" applyAlignment="1">
      <alignment/>
    </xf>
    <xf numFmtId="0" fontId="48" fillId="35" borderId="0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0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/>
    </xf>
    <xf numFmtId="0" fontId="2" fillId="33" borderId="2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8" fillId="35" borderId="15" xfId="0" applyFont="1" applyFill="1" applyBorder="1" applyAlignment="1">
      <alignment/>
    </xf>
    <xf numFmtId="164" fontId="45" fillId="35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45" fillId="35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" fontId="48" fillId="0" borderId="0" xfId="0" applyNumberFormat="1" applyFont="1" applyFill="1" applyBorder="1" applyAlignment="1">
      <alignment/>
    </xf>
    <xf numFmtId="165" fontId="48" fillId="0" borderId="0" xfId="53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>
      <alignment/>
    </xf>
    <xf numFmtId="164" fontId="3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164" fontId="46" fillId="34" borderId="0" xfId="0" applyNumberFormat="1" applyFont="1" applyFill="1" applyBorder="1" applyAlignment="1">
      <alignment horizontal="center"/>
    </xf>
    <xf numFmtId="0" fontId="45" fillId="38" borderId="0" xfId="0" applyFont="1" applyFill="1" applyBorder="1" applyAlignment="1">
      <alignment horizontal="left" indent="2"/>
    </xf>
    <xf numFmtId="164" fontId="45" fillId="38" borderId="0" xfId="0" applyNumberFormat="1" applyFont="1" applyFill="1" applyBorder="1" applyAlignment="1">
      <alignment horizontal="center" vertical="center"/>
    </xf>
    <xf numFmtId="0" fontId="48" fillId="38" borderId="0" xfId="0" applyFont="1" applyFill="1" applyBorder="1" applyAlignment="1">
      <alignment/>
    </xf>
    <xf numFmtId="49" fontId="45" fillId="38" borderId="0" xfId="0" applyNumberFormat="1" applyFont="1" applyFill="1" applyBorder="1" applyAlignment="1">
      <alignment horizontal="left" indent="2"/>
    </xf>
    <xf numFmtId="49" fontId="45" fillId="38" borderId="12" xfId="0" applyNumberFormat="1" applyFont="1" applyFill="1" applyBorder="1" applyAlignment="1">
      <alignment horizontal="left" indent="2"/>
    </xf>
    <xf numFmtId="164" fontId="45" fillId="38" borderId="12" xfId="0" applyNumberFormat="1" applyFont="1" applyFill="1" applyBorder="1" applyAlignment="1">
      <alignment horizontal="center" vertical="center"/>
    </xf>
    <xf numFmtId="0" fontId="45" fillId="38" borderId="0" xfId="0" applyFont="1" applyFill="1" applyBorder="1" applyAlignment="1">
      <alignment/>
    </xf>
    <xf numFmtId="0" fontId="45" fillId="38" borderId="0" xfId="0" applyFont="1" applyFill="1" applyBorder="1" applyAlignment="1">
      <alignment horizontal="center"/>
    </xf>
    <xf numFmtId="164" fontId="48" fillId="38" borderId="0" xfId="0" applyNumberFormat="1" applyFont="1" applyFill="1" applyBorder="1" applyAlignment="1">
      <alignment horizontal="center" vertical="center"/>
    </xf>
    <xf numFmtId="0" fontId="48" fillId="38" borderId="0" xfId="0" applyFont="1" applyFill="1" applyBorder="1" applyAlignment="1">
      <alignment vertical="center"/>
    </xf>
    <xf numFmtId="0" fontId="46" fillId="38" borderId="0" xfId="0" applyFont="1" applyFill="1" applyBorder="1" applyAlignment="1">
      <alignment horizontal="left"/>
    </xf>
    <xf numFmtId="164" fontId="46" fillId="38" borderId="0" xfId="0" applyNumberFormat="1" applyFont="1" applyFill="1" applyBorder="1" applyAlignment="1">
      <alignment horizontal="center" vertical="center"/>
    </xf>
    <xf numFmtId="0" fontId="46" fillId="38" borderId="0" xfId="0" applyFont="1" applyFill="1" applyBorder="1" applyAlignment="1">
      <alignment horizontal="left" indent="2"/>
    </xf>
    <xf numFmtId="0" fontId="45" fillId="38" borderId="0" xfId="0" applyFont="1" applyFill="1" applyBorder="1" applyAlignment="1">
      <alignment horizontal="center" vertical="center"/>
    </xf>
    <xf numFmtId="0" fontId="45" fillId="38" borderId="0" xfId="0" applyFont="1" applyFill="1" applyBorder="1" applyAlignment="1">
      <alignment horizontal="left" vertical="center" wrapText="1" indent="2"/>
    </xf>
    <xf numFmtId="0" fontId="45" fillId="38" borderId="0" xfId="0" applyFont="1" applyFill="1" applyBorder="1" applyAlignment="1">
      <alignment horizontal="right" vertical="center" wrapText="1"/>
    </xf>
    <xf numFmtId="0" fontId="45" fillId="38" borderId="12" xfId="0" applyFont="1" applyFill="1" applyBorder="1" applyAlignment="1">
      <alignment horizontal="left" vertical="center" wrapText="1" indent="2"/>
    </xf>
    <xf numFmtId="0" fontId="45" fillId="38" borderId="12" xfId="0" applyFont="1" applyFill="1" applyBorder="1" applyAlignment="1">
      <alignment horizontal="right" vertical="center" wrapText="1"/>
    </xf>
    <xf numFmtId="0" fontId="46" fillId="38" borderId="0" xfId="0" applyFont="1" applyFill="1" applyBorder="1" applyAlignment="1">
      <alignment horizontal="left" vertical="center" wrapText="1" indent="2"/>
    </xf>
    <xf numFmtId="0" fontId="46" fillId="38" borderId="0" xfId="0" applyFont="1" applyFill="1" applyBorder="1" applyAlignment="1">
      <alignment horizontal="right" vertical="center" wrapText="1"/>
    </xf>
    <xf numFmtId="164" fontId="45" fillId="38" borderId="0" xfId="0" applyNumberFormat="1" applyFont="1" applyFill="1" applyBorder="1" applyAlignment="1">
      <alignment horizontal="right" vertical="center" wrapText="1"/>
    </xf>
    <xf numFmtId="0" fontId="45" fillId="38" borderId="22" xfId="0" applyFont="1" applyFill="1" applyBorder="1" applyAlignment="1">
      <alignment horizontal="left" vertical="center" wrapText="1"/>
    </xf>
    <xf numFmtId="0" fontId="45" fillId="38" borderId="22" xfId="0" applyFont="1" applyFill="1" applyBorder="1" applyAlignment="1">
      <alignment horizontal="right" vertical="center" wrapText="1"/>
    </xf>
    <xf numFmtId="0" fontId="45" fillId="38" borderId="0" xfId="0" applyFont="1" applyFill="1" applyBorder="1" applyAlignment="1">
      <alignment horizontal="left" vertical="center" wrapText="1"/>
    </xf>
    <xf numFmtId="0" fontId="45" fillId="38" borderId="24" xfId="0" applyFont="1" applyFill="1" applyBorder="1" applyAlignment="1">
      <alignment horizontal="left" vertical="center" wrapText="1"/>
    </xf>
    <xf numFmtId="0" fontId="45" fillId="38" borderId="24" xfId="0" applyFont="1" applyFill="1" applyBorder="1" applyAlignment="1">
      <alignment horizontal="right" vertical="center" wrapText="1"/>
    </xf>
    <xf numFmtId="0" fontId="3" fillId="38" borderId="0" xfId="0" applyFont="1" applyFill="1" applyBorder="1" applyAlignment="1">
      <alignment horizontal="left" vertical="center" wrapText="1" indent="1"/>
    </xf>
    <xf numFmtId="0" fontId="3" fillId="38" borderId="0" xfId="0" applyFont="1" applyFill="1" applyBorder="1" applyAlignment="1">
      <alignment horizontal="right" vertical="center" wrapText="1"/>
    </xf>
    <xf numFmtId="0" fontId="2" fillId="38" borderId="0" xfId="0" applyFont="1" applyFill="1" applyBorder="1" applyAlignment="1">
      <alignment horizontal="left" vertical="center" wrapText="1" indent="1"/>
    </xf>
    <xf numFmtId="164" fontId="2" fillId="38" borderId="0" xfId="0" applyNumberFormat="1" applyFont="1" applyFill="1" applyBorder="1" applyAlignment="1">
      <alignment horizontal="right" vertical="center" wrapText="1"/>
    </xf>
    <xf numFmtId="1" fontId="2" fillId="38" borderId="0" xfId="0" applyNumberFormat="1" applyFont="1" applyFill="1" applyBorder="1" applyAlignment="1">
      <alignment horizontal="right" vertical="center" wrapText="1"/>
    </xf>
    <xf numFmtId="0" fontId="2" fillId="38" borderId="0" xfId="0" applyFont="1" applyFill="1" applyBorder="1" applyAlignment="1">
      <alignment horizontal="right" vertical="center" wrapText="1"/>
    </xf>
    <xf numFmtId="0" fontId="2" fillId="38" borderId="0" xfId="0" applyFont="1" applyFill="1" applyBorder="1" applyAlignment="1">
      <alignment horizontal="left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left" vertical="center" wrapText="1" indent="1"/>
    </xf>
    <xf numFmtId="0" fontId="2" fillId="38" borderId="24" xfId="0" applyFont="1" applyFill="1" applyBorder="1" applyAlignment="1">
      <alignment horizontal="right" vertical="center" wrapText="1"/>
    </xf>
    <xf numFmtId="0" fontId="2" fillId="38" borderId="24" xfId="0" applyFont="1" applyFill="1" applyBorder="1" applyAlignment="1">
      <alignment horizontal="left" vertical="center" wrapText="1"/>
    </xf>
    <xf numFmtId="0" fontId="45" fillId="38" borderId="0" xfId="0" applyFont="1" applyFill="1" applyBorder="1" applyAlignment="1">
      <alignment horizontal="left" vertical="center" wrapText="1" indent="1"/>
    </xf>
    <xf numFmtId="164" fontId="45" fillId="38" borderId="0" xfId="0" applyNumberFormat="1" applyFont="1" applyFill="1" applyBorder="1" applyAlignment="1">
      <alignment horizontal="center" vertical="center" wrapText="1"/>
    </xf>
    <xf numFmtId="164" fontId="46" fillId="38" borderId="0" xfId="0" applyNumberFormat="1" applyFont="1" applyFill="1" applyBorder="1" applyAlignment="1">
      <alignment horizontal="center" vertical="center" wrapText="1"/>
    </xf>
    <xf numFmtId="0" fontId="45" fillId="38" borderId="25" xfId="0" applyFont="1" applyFill="1" applyBorder="1" applyAlignment="1">
      <alignment horizontal="left" vertical="center" wrapText="1" indent="1"/>
    </xf>
    <xf numFmtId="0" fontId="45" fillId="38" borderId="26" xfId="0" applyFont="1" applyFill="1" applyBorder="1" applyAlignment="1">
      <alignment horizontal="left" vertical="center" wrapText="1" indent="1"/>
    </xf>
    <xf numFmtId="0" fontId="45" fillId="38" borderId="27" xfId="0" applyFont="1" applyFill="1" applyBorder="1" applyAlignment="1">
      <alignment horizontal="left" vertical="center" wrapText="1" indent="1"/>
    </xf>
    <xf numFmtId="164" fontId="45" fillId="38" borderId="12" xfId="0" applyNumberFormat="1" applyFont="1" applyFill="1" applyBorder="1" applyAlignment="1">
      <alignment horizontal="center" vertical="center" wrapText="1"/>
    </xf>
    <xf numFmtId="164" fontId="46" fillId="38" borderId="12" xfId="0" applyNumberFormat="1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 wrapText="1"/>
    </xf>
    <xf numFmtId="1" fontId="46" fillId="38" borderId="0" xfId="0" applyNumberFormat="1" applyFont="1" applyFill="1" applyBorder="1" applyAlignment="1">
      <alignment horizontal="center" vertical="center" wrapText="1"/>
    </xf>
    <xf numFmtId="1" fontId="3" fillId="38" borderId="0" xfId="0" applyNumberFormat="1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horizontal="left" vertical="center" wrapText="1" indent="1"/>
    </xf>
    <xf numFmtId="1" fontId="3" fillId="38" borderId="24" xfId="0" applyNumberFormat="1" applyFont="1" applyFill="1" applyBorder="1" applyAlignment="1">
      <alignment horizontal="center" vertical="center" wrapText="1"/>
    </xf>
    <xf numFmtId="0" fontId="3" fillId="38" borderId="13" xfId="0" applyFont="1" applyFill="1" applyBorder="1" applyAlignment="1" applyProtection="1">
      <alignment vertical="center" wrapText="1"/>
      <protection locked="0"/>
    </xf>
    <xf numFmtId="1" fontId="45" fillId="38" borderId="13" xfId="38" applyNumberFormat="1" applyFont="1" applyFill="1" applyBorder="1" applyAlignment="1" applyProtection="1">
      <alignment horizontal="center"/>
      <protection locked="0"/>
    </xf>
    <xf numFmtId="1" fontId="45" fillId="38" borderId="13" xfId="0" applyNumberFormat="1" applyFont="1" applyFill="1" applyBorder="1" applyAlignment="1" applyProtection="1">
      <alignment horizontal="center"/>
      <protection locked="0"/>
    </xf>
    <xf numFmtId="0" fontId="3" fillId="38" borderId="0" xfId="0" applyFont="1" applyFill="1" applyBorder="1" applyAlignment="1" applyProtection="1">
      <alignment vertical="center" wrapText="1"/>
      <protection locked="0"/>
    </xf>
    <xf numFmtId="1" fontId="45" fillId="38" borderId="0" xfId="38" applyNumberFormat="1" applyFont="1" applyFill="1" applyBorder="1" applyAlignment="1" applyProtection="1">
      <alignment horizontal="center"/>
      <protection locked="0"/>
    </xf>
    <xf numFmtId="1" fontId="45" fillId="38" borderId="0" xfId="0" applyNumberFormat="1" applyFont="1" applyFill="1" applyBorder="1" applyAlignment="1" applyProtection="1">
      <alignment horizontal="center"/>
      <protection locked="0"/>
    </xf>
    <xf numFmtId="0" fontId="3" fillId="38" borderId="16" xfId="0" applyFont="1" applyFill="1" applyBorder="1" applyAlignment="1" applyProtection="1">
      <alignment vertical="center" wrapText="1"/>
      <protection locked="0"/>
    </xf>
    <xf numFmtId="1" fontId="45" fillId="38" borderId="16" xfId="0" applyNumberFormat="1" applyFont="1" applyFill="1" applyBorder="1" applyAlignment="1" applyProtection="1">
      <alignment horizontal="center"/>
      <protection locked="0"/>
    </xf>
    <xf numFmtId="0" fontId="3" fillId="38" borderId="0" xfId="0" applyFont="1" applyFill="1" applyBorder="1" applyAlignment="1" applyProtection="1">
      <alignment horizontal="left" vertical="center" wrapText="1" indent="2"/>
      <protection locked="0"/>
    </xf>
    <xf numFmtId="0" fontId="3" fillId="38" borderId="16" xfId="0" applyFont="1" applyFill="1" applyBorder="1" applyAlignment="1" applyProtection="1">
      <alignment horizontal="left" vertical="center" wrapText="1" indent="2"/>
      <protection locked="0"/>
    </xf>
    <xf numFmtId="0" fontId="46" fillId="38" borderId="0" xfId="0" applyFont="1" applyFill="1" applyBorder="1" applyAlignment="1">
      <alignment horizontal="left" vertical="center"/>
    </xf>
    <xf numFmtId="0" fontId="3" fillId="38" borderId="0" xfId="0" applyFont="1" applyFill="1" applyBorder="1" applyAlignment="1" applyProtection="1">
      <alignment horizontal="center" vertical="center" wrapText="1"/>
      <protection/>
    </xf>
    <xf numFmtId="0" fontId="3" fillId="38" borderId="13" xfId="0" applyFont="1" applyFill="1" applyBorder="1" applyAlignment="1" applyProtection="1">
      <alignment horizontal="left" vertical="center" wrapText="1"/>
      <protection locked="0"/>
    </xf>
    <xf numFmtId="0" fontId="3" fillId="38" borderId="13" xfId="0" applyFont="1" applyFill="1" applyBorder="1" applyAlignment="1" applyProtection="1">
      <alignment horizontal="left" vertical="center"/>
      <protection locked="0"/>
    </xf>
    <xf numFmtId="164" fontId="3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8" borderId="0" xfId="0" applyFont="1" applyFill="1" applyBorder="1" applyAlignment="1" applyProtection="1">
      <alignment horizontal="left" vertical="center" wrapText="1"/>
      <protection locked="0"/>
    </xf>
    <xf numFmtId="164" fontId="3" fillId="38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38" borderId="0" xfId="0" applyFont="1" applyFill="1" applyBorder="1" applyAlignment="1">
      <alignment horizontal="left"/>
    </xf>
    <xf numFmtId="0" fontId="46" fillId="38" borderId="16" xfId="0" applyFont="1" applyFill="1" applyBorder="1" applyAlignment="1">
      <alignment/>
    </xf>
    <xf numFmtId="0" fontId="48" fillId="38" borderId="16" xfId="0" applyFont="1" applyFill="1" applyBorder="1" applyAlignment="1">
      <alignment/>
    </xf>
    <xf numFmtId="164" fontId="2" fillId="38" borderId="16" xfId="0" applyNumberFormat="1" applyFont="1" applyFill="1" applyBorder="1" applyAlignment="1" applyProtection="1">
      <alignment horizontal="center" vertical="center" wrapText="1"/>
      <protection locked="0"/>
    </xf>
    <xf numFmtId="0" fontId="45" fillId="38" borderId="16" xfId="0" applyFont="1" applyFill="1" applyBorder="1" applyAlignment="1">
      <alignment/>
    </xf>
    <xf numFmtId="164" fontId="46" fillId="38" borderId="16" xfId="0" applyNumberFormat="1" applyFont="1" applyFill="1" applyBorder="1" applyAlignment="1">
      <alignment horizontal="center"/>
    </xf>
    <xf numFmtId="0" fontId="49" fillId="39" borderId="0" xfId="0" applyFont="1" applyFill="1" applyBorder="1" applyAlignment="1">
      <alignment/>
    </xf>
    <xf numFmtId="0" fontId="45" fillId="39" borderId="0" xfId="0" applyFont="1" applyFill="1" applyBorder="1" applyAlignment="1">
      <alignment/>
    </xf>
    <xf numFmtId="0" fontId="48" fillId="39" borderId="0" xfId="0" applyFont="1" applyFill="1" applyBorder="1" applyAlignment="1">
      <alignment/>
    </xf>
    <xf numFmtId="1" fontId="45" fillId="38" borderId="0" xfId="0" applyNumberFormat="1" applyFont="1" applyFill="1" applyBorder="1" applyAlignment="1">
      <alignment horizontal="center"/>
    </xf>
    <xf numFmtId="1" fontId="45" fillId="38" borderId="0" xfId="0" applyNumberFormat="1" applyFont="1" applyFill="1" applyBorder="1" applyAlignment="1">
      <alignment horizontal="center" vertical="center"/>
    </xf>
    <xf numFmtId="0" fontId="45" fillId="38" borderId="15" xfId="0" applyFont="1" applyFill="1" applyBorder="1" applyAlignment="1">
      <alignment horizontal="left" indent="2"/>
    </xf>
    <xf numFmtId="1" fontId="45" fillId="38" borderId="15" xfId="0" applyNumberFormat="1" applyFont="1" applyFill="1" applyBorder="1" applyAlignment="1">
      <alignment horizontal="center"/>
    </xf>
    <xf numFmtId="164" fontId="45" fillId="38" borderId="0" xfId="0" applyNumberFormat="1" applyFont="1" applyFill="1" applyBorder="1" applyAlignment="1">
      <alignment horizontal="center"/>
    </xf>
    <xf numFmtId="164" fontId="46" fillId="38" borderId="0" xfId="0" applyNumberFormat="1" applyFont="1" applyFill="1" applyBorder="1" applyAlignment="1">
      <alignment horizontal="center"/>
    </xf>
    <xf numFmtId="164" fontId="46" fillId="38" borderId="15" xfId="0" applyNumberFormat="1" applyFont="1" applyFill="1" applyBorder="1" applyAlignment="1">
      <alignment horizontal="center"/>
    </xf>
    <xf numFmtId="164" fontId="46" fillId="38" borderId="15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wrapText="1"/>
    </xf>
    <xf numFmtId="0" fontId="50" fillId="0" borderId="15" xfId="0" applyFont="1" applyFill="1" applyBorder="1" applyAlignment="1">
      <alignment horizontal="left" wrapText="1"/>
    </xf>
    <xf numFmtId="0" fontId="46" fillId="33" borderId="19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left" wrapText="1"/>
    </xf>
    <xf numFmtId="0" fontId="50" fillId="35" borderId="15" xfId="0" applyFont="1" applyFill="1" applyBorder="1" applyAlignment="1">
      <alignment horizontal="left" wrapText="1"/>
    </xf>
    <xf numFmtId="0" fontId="45" fillId="33" borderId="2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6" fillId="33" borderId="19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51" fillId="0" borderId="24" xfId="0" applyFont="1" applyBorder="1" applyAlignment="1">
      <alignment horizontal="left" wrapText="1"/>
    </xf>
    <xf numFmtId="0" fontId="52" fillId="0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30" xfId="0" applyFont="1" applyFill="1" applyBorder="1" applyAlignment="1">
      <alignment horizontal="center"/>
    </xf>
    <xf numFmtId="0" fontId="46" fillId="33" borderId="31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center" wrapText="1"/>
    </xf>
    <xf numFmtId="0" fontId="46" fillId="33" borderId="24" xfId="0" applyFont="1" applyFill="1" applyBorder="1" applyAlignment="1">
      <alignment vertical="center" wrapText="1"/>
    </xf>
    <xf numFmtId="0" fontId="46" fillId="33" borderId="28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top" wrapText="1"/>
    </xf>
    <xf numFmtId="0" fontId="50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center" wrapText="1"/>
    </xf>
    <xf numFmtId="0" fontId="6" fillId="38" borderId="0" xfId="0" applyFont="1" applyFill="1" applyBorder="1" applyAlignment="1">
      <alignment horizontal="left" wrapText="1"/>
    </xf>
    <xf numFmtId="0" fontId="0" fillId="38" borderId="0" xfId="0" applyFill="1" applyAlignment="1">
      <alignment/>
    </xf>
    <xf numFmtId="0" fontId="51" fillId="0" borderId="0" xfId="0" applyFont="1" applyAlignment="1">
      <alignment horizontal="left" vertical="center" wrapText="1"/>
    </xf>
    <xf numFmtId="0" fontId="51" fillId="0" borderId="24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35" borderId="0" xfId="0" applyFont="1" applyFill="1" applyBorder="1" applyAlignment="1">
      <alignment horizontal="left" vertical="center" wrapText="1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ell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to" xfId="46"/>
    <cellStyle name="Entrada" xfId="47"/>
    <cellStyle name="Incorre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dxfs count="47">
    <dxf>
      <fill>
        <patternFill>
          <fgColor rgb="FF000000"/>
          <bgColor rgb="FFFFFF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DCE6F1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DCE6F1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DCE6F1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DCE6F1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DCE6F1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DCE6F1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DCE6F1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DCE6F1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DCE6F1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DCE6F1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DCE6F1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DCE6F1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DCE6F1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000000"/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1"/>
  <sheetViews>
    <sheetView tabSelected="1" view="pageLayout" workbookViewId="0" topLeftCell="A1">
      <selection activeCell="D11" sqref="D11"/>
    </sheetView>
  </sheetViews>
  <sheetFormatPr defaultColWidth="9.140625" defaultRowHeight="15"/>
  <cols>
    <col min="1" max="1" width="26.00390625" style="74" customWidth="1"/>
    <col min="2" max="2" width="17.00390625" style="74" customWidth="1"/>
    <col min="3" max="3" width="17.421875" style="74" customWidth="1"/>
    <col min="4" max="7" width="17.00390625" style="74" customWidth="1"/>
    <col min="8" max="8" width="8.140625" style="74" customWidth="1"/>
    <col min="9" max="9" width="14.57421875" style="74" customWidth="1"/>
    <col min="10" max="10" width="10.57421875" style="74" customWidth="1"/>
    <col min="11" max="11" width="9.140625" style="74" customWidth="1"/>
    <col min="12" max="12" width="18.140625" style="74" customWidth="1"/>
    <col min="13" max="13" width="6.57421875" style="74" customWidth="1"/>
    <col min="14" max="14" width="10.8515625" style="74" customWidth="1"/>
    <col min="15" max="15" width="9.140625" style="74" customWidth="1"/>
    <col min="16" max="16" width="10.28125" style="74" customWidth="1"/>
    <col min="17" max="18" width="11.421875" style="74" customWidth="1"/>
    <col min="19" max="19" width="11.28125" style="74" customWidth="1"/>
    <col min="20" max="16384" width="9.140625" style="74" customWidth="1"/>
  </cols>
  <sheetData>
    <row r="1" s="85" customFormat="1" ht="14.25"/>
    <row r="2" s="85" customFormat="1" ht="15">
      <c r="C2" s="84"/>
    </row>
    <row r="3" s="85" customFormat="1" ht="14.25"/>
    <row r="4" s="85" customFormat="1" ht="15">
      <c r="A4" s="84" t="s">
        <v>247</v>
      </c>
    </row>
    <row r="5" s="85" customFormat="1" ht="14.25"/>
    <row r="6" spans="1:7" s="85" customFormat="1" ht="14.25">
      <c r="A6" s="195" t="s">
        <v>248</v>
      </c>
      <c r="B6" s="195"/>
      <c r="C6" s="195"/>
      <c r="D6" s="195"/>
      <c r="E6" s="195"/>
      <c r="F6" s="195"/>
      <c r="G6" s="195"/>
    </row>
    <row r="7" spans="1:7" s="85" customFormat="1" ht="15" thickBot="1">
      <c r="A7" s="196"/>
      <c r="B7" s="196"/>
      <c r="C7" s="196"/>
      <c r="D7" s="196"/>
      <c r="E7" s="196"/>
      <c r="F7" s="196"/>
      <c r="G7" s="196"/>
    </row>
    <row r="8" spans="1:7" ht="14.25">
      <c r="A8" s="1"/>
      <c r="B8" s="197" t="s">
        <v>89</v>
      </c>
      <c r="C8" s="197"/>
      <c r="D8" s="197"/>
      <c r="E8" s="197"/>
      <c r="F8" s="197"/>
      <c r="G8" s="197"/>
    </row>
    <row r="9" spans="1:7" ht="30" customHeight="1">
      <c r="A9" s="2"/>
      <c r="B9" s="23" t="s">
        <v>90</v>
      </c>
      <c r="C9" s="23" t="s">
        <v>91</v>
      </c>
      <c r="D9" s="23" t="s">
        <v>92</v>
      </c>
      <c r="E9" s="23" t="s">
        <v>93</v>
      </c>
      <c r="F9" s="23" t="s">
        <v>94</v>
      </c>
      <c r="G9" s="23" t="s">
        <v>95</v>
      </c>
    </row>
    <row r="10" spans="1:7" ht="14.25">
      <c r="A10" s="3" t="s">
        <v>88</v>
      </c>
      <c r="B10" s="16">
        <v>72.19526001840786</v>
      </c>
      <c r="C10" s="16">
        <v>16.512943163430982</v>
      </c>
      <c r="D10" s="16">
        <v>13.538482606220589</v>
      </c>
      <c r="E10" s="16">
        <v>3.016709207663487</v>
      </c>
      <c r="F10" s="16">
        <v>0.8706512452537779</v>
      </c>
      <c r="G10" s="16">
        <v>0.8532128070685263</v>
      </c>
    </row>
    <row r="11" spans="1:7" s="85" customFormat="1" ht="17.25" customHeight="1">
      <c r="A11" s="116"/>
      <c r="B11" s="117"/>
      <c r="C11" s="117"/>
      <c r="D11" s="117"/>
      <c r="E11" s="117"/>
      <c r="F11" s="112"/>
      <c r="G11" s="112"/>
    </row>
    <row r="12" spans="1:7" ht="14.25">
      <c r="A12" s="11" t="s">
        <v>52</v>
      </c>
      <c r="B12" s="7"/>
      <c r="C12" s="7"/>
      <c r="D12" s="17"/>
      <c r="E12" s="7"/>
      <c r="F12" s="7"/>
      <c r="G12" s="7"/>
    </row>
    <row r="13" spans="1:7" s="112" customFormat="1" ht="14.25">
      <c r="A13" s="110" t="s">
        <v>53</v>
      </c>
      <c r="B13" s="111">
        <v>80.70602577829794</v>
      </c>
      <c r="C13" s="111">
        <v>20.71939415729463</v>
      </c>
      <c r="D13" s="111">
        <v>17.138377980212425</v>
      </c>
      <c r="E13" s="111">
        <v>3.915434288350392</v>
      </c>
      <c r="F13" s="111">
        <v>1.0195675071911559</v>
      </c>
      <c r="G13" s="111">
        <v>1.1597868119573618</v>
      </c>
    </row>
    <row r="14" spans="1:7" s="112" customFormat="1" ht="14.25">
      <c r="A14" s="110" t="s">
        <v>54</v>
      </c>
      <c r="B14" s="111">
        <v>54.24497888263746</v>
      </c>
      <c r="C14" s="111">
        <v>7.166239946939508</v>
      </c>
      <c r="D14" s="111">
        <v>5.466627218805316</v>
      </c>
      <c r="E14" s="111">
        <v>0.933436101501907</v>
      </c>
      <c r="F14" s="111">
        <v>0.41903090279722954</v>
      </c>
      <c r="G14" s="111">
        <v>0.2569250733781956</v>
      </c>
    </row>
    <row r="15" spans="1:7" ht="14.25">
      <c r="A15" s="11" t="s">
        <v>55</v>
      </c>
      <c r="B15" s="7"/>
      <c r="C15" s="7"/>
      <c r="D15" s="17"/>
      <c r="E15" s="7"/>
      <c r="F15" s="7"/>
      <c r="G15" s="7"/>
    </row>
    <row r="16" spans="1:7" s="112" customFormat="1" ht="14.25">
      <c r="A16" s="110" t="s">
        <v>1</v>
      </c>
      <c r="B16" s="111">
        <v>76.39410360100882</v>
      </c>
      <c r="C16" s="111">
        <v>19.2572471368052</v>
      </c>
      <c r="D16" s="111">
        <v>16.11951564028547</v>
      </c>
      <c r="E16" s="111">
        <v>3.9845279852330404</v>
      </c>
      <c r="F16" s="111">
        <v>1.077564648009934</v>
      </c>
      <c r="G16" s="111">
        <v>0.9531024254322362</v>
      </c>
    </row>
    <row r="17" spans="1:7" s="112" customFormat="1" ht="14.25">
      <c r="A17" s="110" t="s">
        <v>2</v>
      </c>
      <c r="B17" s="111">
        <v>68.0126208652193</v>
      </c>
      <c r="C17" s="111">
        <v>13.788892040106655</v>
      </c>
      <c r="D17" s="111">
        <v>10.979374875513837</v>
      </c>
      <c r="E17" s="111">
        <v>2.056268693501594</v>
      </c>
      <c r="F17" s="111">
        <v>0.66528983554043</v>
      </c>
      <c r="G17" s="111">
        <v>0.7540871182723874</v>
      </c>
    </row>
    <row r="18" spans="1:7" ht="14.25">
      <c r="A18" s="11" t="s">
        <v>63</v>
      </c>
      <c r="B18" s="22"/>
      <c r="C18" s="22"/>
      <c r="D18" s="22"/>
      <c r="E18" s="22"/>
      <c r="F18" s="22"/>
      <c r="G18" s="22"/>
    </row>
    <row r="19" spans="1:7" s="85" customFormat="1" ht="14.25">
      <c r="A19" s="113" t="s">
        <v>64</v>
      </c>
      <c r="B19" s="111">
        <v>84.69988260828383</v>
      </c>
      <c r="C19" s="111">
        <v>8.472399099464115</v>
      </c>
      <c r="D19" s="111">
        <v>6.9972014240502585</v>
      </c>
      <c r="E19" s="111">
        <v>0</v>
      </c>
      <c r="F19" s="111">
        <v>0.06841896568051546</v>
      </c>
      <c r="G19" s="111">
        <v>0</v>
      </c>
    </row>
    <row r="20" spans="1:7" s="85" customFormat="1" ht="14.25">
      <c r="A20" s="113" t="s">
        <v>65</v>
      </c>
      <c r="B20" s="111">
        <v>88.12840259179374</v>
      </c>
      <c r="C20" s="111">
        <v>25.012211706482486</v>
      </c>
      <c r="D20" s="111">
        <v>19.54677378050177</v>
      </c>
      <c r="E20" s="111">
        <v>1.192312970755269</v>
      </c>
      <c r="F20" s="111">
        <v>0.3362518998640341</v>
      </c>
      <c r="G20" s="111">
        <v>0.3752698802631778</v>
      </c>
    </row>
    <row r="21" spans="1:7" s="85" customFormat="1" ht="14.25">
      <c r="A21" s="113" t="s">
        <v>66</v>
      </c>
      <c r="B21" s="111">
        <v>78.79203404825212</v>
      </c>
      <c r="C21" s="111">
        <v>20.47194883255927</v>
      </c>
      <c r="D21" s="111">
        <v>15.792265957498971</v>
      </c>
      <c r="E21" s="111">
        <v>4.291435494047749</v>
      </c>
      <c r="F21" s="111">
        <v>1.556091984230326</v>
      </c>
      <c r="G21" s="111">
        <v>1.3204102528221724</v>
      </c>
    </row>
    <row r="22" spans="1:7" s="85" customFormat="1" ht="14.25">
      <c r="A22" s="113" t="s">
        <v>67</v>
      </c>
      <c r="B22" s="111">
        <v>54.424229142153905</v>
      </c>
      <c r="C22" s="111">
        <v>7.177812682635931</v>
      </c>
      <c r="D22" s="111">
        <v>7.83797416505924</v>
      </c>
      <c r="E22" s="111">
        <v>4.557640334954482</v>
      </c>
      <c r="F22" s="111">
        <v>0.5586066068090441</v>
      </c>
      <c r="G22" s="111">
        <v>0.8116115731731854</v>
      </c>
    </row>
    <row r="23" spans="1:7" s="85" customFormat="1" ht="14.25">
      <c r="A23" s="114" t="s">
        <v>68</v>
      </c>
      <c r="B23" s="115">
        <v>26.29474636186967</v>
      </c>
      <c r="C23" s="115">
        <v>2.6486238820383665</v>
      </c>
      <c r="D23" s="115">
        <v>4.5330658431521895</v>
      </c>
      <c r="E23" s="115">
        <v>1.7703773320681966</v>
      </c>
      <c r="F23" s="115">
        <v>1.1218891964382423</v>
      </c>
      <c r="G23" s="115">
        <v>1.2005153492199103</v>
      </c>
    </row>
    <row r="24" ht="14.25">
      <c r="A24" s="75" t="s">
        <v>249</v>
      </c>
    </row>
    <row r="30" spans="7:9" ht="14.25">
      <c r="G30" s="79"/>
      <c r="H30" s="79"/>
      <c r="I30" s="79"/>
    </row>
    <row r="31" spans="1:28" ht="14.2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</sheetData>
  <sheetProtection/>
  <mergeCells count="2">
    <mergeCell ref="A6:G7"/>
    <mergeCell ref="B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24"/>
  <sheetViews>
    <sheetView view="pageLayout" workbookViewId="0" topLeftCell="A1">
      <selection activeCell="C13" sqref="C13"/>
    </sheetView>
  </sheetViews>
  <sheetFormatPr defaultColWidth="9.140625" defaultRowHeight="15"/>
  <cols>
    <col min="1" max="1" width="28.421875" style="0" customWidth="1"/>
    <col min="2" max="7" width="17.28125" style="0" customWidth="1"/>
  </cols>
  <sheetData>
    <row r="2" spans="1:7" ht="15">
      <c r="A2" s="96"/>
      <c r="B2" s="96"/>
      <c r="C2" s="96"/>
      <c r="D2" s="96"/>
      <c r="E2" s="96"/>
      <c r="F2" s="96"/>
      <c r="G2" s="96"/>
    </row>
    <row r="3" spans="1:7" ht="15">
      <c r="A3" s="201" t="s">
        <v>257</v>
      </c>
      <c r="B3" s="201"/>
      <c r="C3" s="201"/>
      <c r="D3" s="201"/>
      <c r="E3" s="201"/>
      <c r="F3" s="201"/>
      <c r="G3" s="201"/>
    </row>
    <row r="4" spans="1:7" ht="15.75" thickBot="1">
      <c r="A4" s="202"/>
      <c r="B4" s="202"/>
      <c r="C4" s="202"/>
      <c r="D4" s="202"/>
      <c r="E4" s="202"/>
      <c r="F4" s="202"/>
      <c r="G4" s="202"/>
    </row>
    <row r="5" spans="1:7" ht="15">
      <c r="A5" s="45"/>
      <c r="B5" s="203" t="s">
        <v>55</v>
      </c>
      <c r="C5" s="203"/>
      <c r="D5" s="204" t="s">
        <v>272</v>
      </c>
      <c r="E5" s="203" t="s">
        <v>55</v>
      </c>
      <c r="F5" s="203"/>
      <c r="G5" s="204" t="s">
        <v>3</v>
      </c>
    </row>
    <row r="6" spans="1:7" ht="15">
      <c r="A6" s="46"/>
      <c r="B6" s="2" t="s">
        <v>1</v>
      </c>
      <c r="C6" s="2" t="s">
        <v>2</v>
      </c>
      <c r="D6" s="205"/>
      <c r="E6" s="2" t="s">
        <v>1</v>
      </c>
      <c r="F6" s="2" t="s">
        <v>2</v>
      </c>
      <c r="G6" s="205"/>
    </row>
    <row r="7" spans="1:7" ht="15">
      <c r="A7" s="47"/>
      <c r="B7" s="4"/>
      <c r="C7" s="4"/>
      <c r="D7" s="5"/>
      <c r="E7" s="4"/>
      <c r="F7" s="4"/>
      <c r="G7" s="5"/>
    </row>
    <row r="8" spans="1:7" ht="15">
      <c r="A8" s="131" t="s">
        <v>69</v>
      </c>
      <c r="B8" s="132">
        <v>50.4</v>
      </c>
      <c r="C8" s="132">
        <v>19.5</v>
      </c>
      <c r="D8" s="132">
        <v>40.2</v>
      </c>
      <c r="E8" s="132">
        <v>59544</v>
      </c>
      <c r="F8" s="132">
        <v>11302</v>
      </c>
      <c r="G8" s="132">
        <v>70846</v>
      </c>
    </row>
    <row r="9" spans="1:7" ht="15">
      <c r="A9" s="48" t="s">
        <v>70</v>
      </c>
      <c r="B9" s="49">
        <v>9</v>
      </c>
      <c r="C9" s="49">
        <v>19.4</v>
      </c>
      <c r="D9" s="49">
        <v>12.4</v>
      </c>
      <c r="E9" s="49">
        <v>10600</v>
      </c>
      <c r="F9" s="49">
        <v>11224</v>
      </c>
      <c r="G9" s="49">
        <v>21824</v>
      </c>
    </row>
    <row r="10" spans="1:7" ht="15">
      <c r="A10" s="133" t="s">
        <v>71</v>
      </c>
      <c r="B10" s="125">
        <v>6.5</v>
      </c>
      <c r="C10" s="125">
        <v>17.8</v>
      </c>
      <c r="D10" s="125">
        <v>10.2</v>
      </c>
      <c r="E10" s="125">
        <v>7698</v>
      </c>
      <c r="F10" s="125">
        <v>10272</v>
      </c>
      <c r="G10" s="125">
        <v>17969</v>
      </c>
    </row>
    <row r="11" spans="1:7" ht="15">
      <c r="A11" s="48" t="s">
        <v>72</v>
      </c>
      <c r="B11" s="49">
        <v>8.7</v>
      </c>
      <c r="C11" s="49">
        <v>6.2</v>
      </c>
      <c r="D11" s="49">
        <v>7.9</v>
      </c>
      <c r="E11" s="49">
        <v>10273</v>
      </c>
      <c r="F11" s="49">
        <v>3565</v>
      </c>
      <c r="G11" s="49">
        <v>13838</v>
      </c>
    </row>
    <row r="12" spans="1:7" ht="25.5">
      <c r="A12" s="133" t="s">
        <v>73</v>
      </c>
      <c r="B12" s="125">
        <v>3</v>
      </c>
      <c r="C12" s="125">
        <v>15.5</v>
      </c>
      <c r="D12" s="125">
        <v>7.1</v>
      </c>
      <c r="E12" s="125">
        <v>3499</v>
      </c>
      <c r="F12" s="125">
        <v>8984</v>
      </c>
      <c r="G12" s="125">
        <v>12483</v>
      </c>
    </row>
    <row r="13" spans="1:7" ht="15">
      <c r="A13" s="48" t="s">
        <v>74</v>
      </c>
      <c r="B13" s="49">
        <v>6.5</v>
      </c>
      <c r="C13" s="49">
        <v>3</v>
      </c>
      <c r="D13" s="49">
        <v>5.4</v>
      </c>
      <c r="E13" s="49">
        <v>7716</v>
      </c>
      <c r="F13" s="49">
        <v>1737</v>
      </c>
      <c r="G13" s="49">
        <v>9453</v>
      </c>
    </row>
    <row r="14" spans="1:7" ht="15">
      <c r="A14" s="133" t="s">
        <v>75</v>
      </c>
      <c r="B14" s="125">
        <v>1.9</v>
      </c>
      <c r="C14" s="125">
        <v>8.3</v>
      </c>
      <c r="D14" s="125">
        <v>4</v>
      </c>
      <c r="E14" s="125">
        <v>2248</v>
      </c>
      <c r="F14" s="125">
        <v>4782</v>
      </c>
      <c r="G14" s="125">
        <v>7030</v>
      </c>
    </row>
    <row r="15" spans="1:7" ht="15">
      <c r="A15" s="48" t="s">
        <v>76</v>
      </c>
      <c r="B15" s="49">
        <v>4</v>
      </c>
      <c r="C15" s="49">
        <v>2.5</v>
      </c>
      <c r="D15" s="49">
        <v>3.5</v>
      </c>
      <c r="E15" s="49">
        <v>4771</v>
      </c>
      <c r="F15" s="49">
        <v>1450</v>
      </c>
      <c r="G15" s="49">
        <v>6221</v>
      </c>
    </row>
    <row r="16" spans="1:7" ht="25.5">
      <c r="A16" s="133" t="s">
        <v>77</v>
      </c>
      <c r="B16" s="125">
        <v>3.1</v>
      </c>
      <c r="C16" s="125">
        <v>3.2</v>
      </c>
      <c r="D16" s="125">
        <v>3.1</v>
      </c>
      <c r="E16" s="125">
        <v>3713</v>
      </c>
      <c r="F16" s="125">
        <v>1831</v>
      </c>
      <c r="G16" s="125">
        <v>5544</v>
      </c>
    </row>
    <row r="17" spans="1:7" ht="15">
      <c r="A17" s="48" t="s">
        <v>78</v>
      </c>
      <c r="B17" s="49">
        <v>2.7</v>
      </c>
      <c r="C17" s="49">
        <v>1.3</v>
      </c>
      <c r="D17" s="49">
        <v>2.3</v>
      </c>
      <c r="E17" s="49">
        <v>3230</v>
      </c>
      <c r="F17" s="49">
        <v>740</v>
      </c>
      <c r="G17" s="49">
        <v>3971</v>
      </c>
    </row>
    <row r="18" spans="1:7" ht="15">
      <c r="A18" s="133" t="s">
        <v>79</v>
      </c>
      <c r="B18" s="125">
        <v>0.9</v>
      </c>
      <c r="C18" s="125">
        <v>0.8</v>
      </c>
      <c r="D18" s="125">
        <v>0.9</v>
      </c>
      <c r="E18" s="125">
        <v>1077</v>
      </c>
      <c r="F18" s="125">
        <v>484</v>
      </c>
      <c r="G18" s="125">
        <v>1561</v>
      </c>
    </row>
    <row r="19" spans="1:7" ht="15">
      <c r="A19" s="48" t="s">
        <v>80</v>
      </c>
      <c r="B19" s="49">
        <v>0.2</v>
      </c>
      <c r="C19" s="49">
        <v>0.2</v>
      </c>
      <c r="D19" s="49">
        <v>0.2</v>
      </c>
      <c r="E19" s="49">
        <v>236</v>
      </c>
      <c r="F19" s="49">
        <v>140</v>
      </c>
      <c r="G19" s="49">
        <v>375</v>
      </c>
    </row>
    <row r="20" spans="1:7" ht="15.75" thickBot="1">
      <c r="A20" s="134" t="s">
        <v>81</v>
      </c>
      <c r="B20" s="135">
        <v>3.1</v>
      </c>
      <c r="C20" s="135">
        <v>2.3</v>
      </c>
      <c r="D20" s="135">
        <v>2.8</v>
      </c>
      <c r="E20" s="135">
        <v>3614</v>
      </c>
      <c r="F20" s="135">
        <v>1334</v>
      </c>
      <c r="G20" s="135">
        <v>4948</v>
      </c>
    </row>
    <row r="21" spans="1:7" ht="15">
      <c r="A21" s="75" t="s">
        <v>249</v>
      </c>
      <c r="B21" s="68"/>
      <c r="C21" s="68"/>
      <c r="D21" s="68"/>
      <c r="E21" s="68"/>
      <c r="F21" s="68"/>
      <c r="G21" s="68"/>
    </row>
    <row r="22" spans="1:7" ht="29.25">
      <c r="A22" s="69"/>
      <c r="B22" s="68"/>
      <c r="C22" s="69" t="s">
        <v>209</v>
      </c>
      <c r="D22" s="68"/>
      <c r="E22" s="68"/>
      <c r="F22" s="68"/>
      <c r="G22" s="68"/>
    </row>
    <row r="23" spans="1:7" ht="15">
      <c r="A23" s="69"/>
      <c r="B23" s="68"/>
      <c r="C23" s="69"/>
      <c r="D23" s="68"/>
      <c r="E23" s="68"/>
      <c r="F23" s="68"/>
      <c r="G23" s="68"/>
    </row>
    <row r="24" spans="1:7" ht="15">
      <c r="A24" s="68"/>
      <c r="B24" s="68"/>
      <c r="C24" s="68"/>
      <c r="D24" s="68"/>
      <c r="E24" s="68"/>
      <c r="F24" s="68"/>
      <c r="G24" s="68"/>
    </row>
  </sheetData>
  <sheetProtection/>
  <mergeCells count="5">
    <mergeCell ref="A3:G4"/>
    <mergeCell ref="B5:C5"/>
    <mergeCell ref="D5:D6"/>
    <mergeCell ref="E5:F5"/>
    <mergeCell ref="G5:G6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2"/>
  <headerFooter>
    <oddHeader>&amp;C&amp;G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E36"/>
  <sheetViews>
    <sheetView view="pageLayout" workbookViewId="0" topLeftCell="A1">
      <selection activeCell="A4" sqref="A4:E5"/>
    </sheetView>
  </sheetViews>
  <sheetFormatPr defaultColWidth="9.140625" defaultRowHeight="15"/>
  <cols>
    <col min="1" max="1" width="23.8515625" style="0" bestFit="1" customWidth="1"/>
    <col min="2" max="5" width="15.7109375" style="0" customWidth="1"/>
  </cols>
  <sheetData>
    <row r="4" spans="1:5" ht="19.5" customHeight="1">
      <c r="A4" s="237" t="s">
        <v>268</v>
      </c>
      <c r="B4" s="237"/>
      <c r="C4" s="237"/>
      <c r="D4" s="237"/>
      <c r="E4" s="237"/>
    </row>
    <row r="5" spans="1:5" ht="21.75" customHeight="1" thickBot="1">
      <c r="A5" s="237"/>
      <c r="B5" s="237"/>
      <c r="C5" s="237"/>
      <c r="D5" s="237"/>
      <c r="E5" s="237"/>
    </row>
    <row r="6" spans="1:5" ht="15">
      <c r="A6" s="206"/>
      <c r="B6" s="208" t="s">
        <v>210</v>
      </c>
      <c r="C6" s="208"/>
      <c r="D6" s="50" t="s">
        <v>3</v>
      </c>
      <c r="E6" s="50" t="s">
        <v>211</v>
      </c>
    </row>
    <row r="7" spans="1:5" ht="25.5">
      <c r="A7" s="207"/>
      <c r="B7" s="92" t="s">
        <v>212</v>
      </c>
      <c r="C7" s="92" t="s">
        <v>213</v>
      </c>
      <c r="D7" s="92"/>
      <c r="E7" s="92"/>
    </row>
    <row r="8" spans="1:5" ht="15">
      <c r="A8" s="142"/>
      <c r="B8" s="143"/>
      <c r="C8" s="143"/>
      <c r="D8" s="143"/>
      <c r="E8" s="143"/>
    </row>
    <row r="9" spans="1:5" ht="15">
      <c r="A9" s="105" t="s">
        <v>214</v>
      </c>
      <c r="B9" s="106"/>
      <c r="C9" s="106"/>
      <c r="D9" s="107"/>
      <c r="E9" s="107"/>
    </row>
    <row r="10" spans="1:5" ht="15">
      <c r="A10" s="136">
        <v>1</v>
      </c>
      <c r="B10" s="137">
        <v>18.5</v>
      </c>
      <c r="C10" s="137">
        <v>6.3</v>
      </c>
      <c r="D10" s="137">
        <v>11.1</v>
      </c>
      <c r="E10" s="137">
        <v>14419</v>
      </c>
    </row>
    <row r="11" spans="1:5" ht="15">
      <c r="A11" s="136">
        <v>2</v>
      </c>
      <c r="B11" s="137">
        <v>45.9</v>
      </c>
      <c r="C11" s="137">
        <v>13.5</v>
      </c>
      <c r="D11" s="137">
        <v>26.4</v>
      </c>
      <c r="E11" s="137">
        <v>34193</v>
      </c>
    </row>
    <row r="12" spans="1:5" ht="15">
      <c r="A12" s="136">
        <v>3</v>
      </c>
      <c r="B12" s="137">
        <v>7.2</v>
      </c>
      <c r="C12" s="137">
        <v>22.6</v>
      </c>
      <c r="D12" s="137">
        <v>16.5</v>
      </c>
      <c r="E12" s="137">
        <v>21293</v>
      </c>
    </row>
    <row r="13" spans="1:5" ht="15">
      <c r="A13" s="136">
        <v>4</v>
      </c>
      <c r="B13" s="137">
        <v>13.1</v>
      </c>
      <c r="C13" s="137">
        <v>11.5</v>
      </c>
      <c r="D13" s="137">
        <v>12.2</v>
      </c>
      <c r="E13" s="137">
        <v>15715</v>
      </c>
    </row>
    <row r="14" spans="1:5" ht="15">
      <c r="A14" s="136">
        <v>5</v>
      </c>
      <c r="B14" s="137">
        <v>6.8</v>
      </c>
      <c r="C14" s="137">
        <v>30.7</v>
      </c>
      <c r="D14" s="137">
        <v>21.2</v>
      </c>
      <c r="E14" s="137">
        <v>27356</v>
      </c>
    </row>
    <row r="15" spans="1:5" ht="15">
      <c r="A15" s="136">
        <v>6</v>
      </c>
      <c r="B15" s="137">
        <v>4.9</v>
      </c>
      <c r="C15" s="137">
        <v>7.8</v>
      </c>
      <c r="D15" s="137">
        <v>6.6</v>
      </c>
      <c r="E15" s="137">
        <v>8575</v>
      </c>
    </row>
    <row r="16" spans="1:5" ht="15">
      <c r="A16" s="136">
        <v>7</v>
      </c>
      <c r="B16" s="137">
        <v>3.2</v>
      </c>
      <c r="C16" s="137">
        <v>7.3</v>
      </c>
      <c r="D16" s="137">
        <v>5.7</v>
      </c>
      <c r="E16" s="137">
        <v>7365</v>
      </c>
    </row>
    <row r="17" spans="1:5" ht="15">
      <c r="A17" s="136" t="s">
        <v>215</v>
      </c>
      <c r="B17" s="137">
        <v>0.4</v>
      </c>
      <c r="C17" s="137">
        <v>0.3</v>
      </c>
      <c r="D17" s="137">
        <v>0.3</v>
      </c>
      <c r="E17" s="137">
        <v>415</v>
      </c>
    </row>
    <row r="18" spans="1:5" ht="15">
      <c r="A18" s="138" t="s">
        <v>3</v>
      </c>
      <c r="B18" s="139">
        <f>SUM(B10:B17)</f>
        <v>100.00000000000001</v>
      </c>
      <c r="C18" s="139">
        <f>SUM(C10:C17)</f>
        <v>100</v>
      </c>
      <c r="D18" s="139">
        <f>SUM(D10:D17)</f>
        <v>100</v>
      </c>
      <c r="E18" s="140">
        <f>SUM(E10:E17)</f>
        <v>129331</v>
      </c>
    </row>
    <row r="19" spans="1:5" ht="15">
      <c r="A19" s="138" t="s">
        <v>216</v>
      </c>
      <c r="B19" s="141">
        <v>2.7</v>
      </c>
      <c r="C19" s="141">
        <v>4</v>
      </c>
      <c r="D19" s="141">
        <v>3.5</v>
      </c>
      <c r="E19" s="141"/>
    </row>
    <row r="20" spans="1:5" ht="15">
      <c r="A20" s="138"/>
      <c r="B20" s="141"/>
      <c r="C20" s="141"/>
      <c r="D20" s="141"/>
      <c r="E20" s="141"/>
    </row>
    <row r="21" spans="1:5" ht="15">
      <c r="A21" s="105" t="s">
        <v>217</v>
      </c>
      <c r="B21" s="106"/>
      <c r="C21" s="106"/>
      <c r="D21" s="107"/>
      <c r="E21" s="107"/>
    </row>
    <row r="22" spans="1:5" ht="15">
      <c r="A22" s="136">
        <v>1</v>
      </c>
      <c r="B22" s="137">
        <v>3.9</v>
      </c>
      <c r="C22" s="137">
        <v>6.4</v>
      </c>
      <c r="D22" s="137">
        <v>5.4</v>
      </c>
      <c r="E22" s="137">
        <v>6755</v>
      </c>
    </row>
    <row r="23" spans="1:5" ht="15">
      <c r="A23" s="136">
        <v>2</v>
      </c>
      <c r="B23" s="137">
        <v>54.3</v>
      </c>
      <c r="C23" s="137">
        <v>10.9</v>
      </c>
      <c r="D23" s="137">
        <v>28.4</v>
      </c>
      <c r="E23" s="137">
        <v>35377</v>
      </c>
    </row>
    <row r="24" spans="1:5" ht="15">
      <c r="A24" s="136">
        <v>3</v>
      </c>
      <c r="B24" s="137">
        <v>5.3</v>
      </c>
      <c r="C24" s="137">
        <v>17</v>
      </c>
      <c r="D24" s="137">
        <v>12.3</v>
      </c>
      <c r="E24" s="137">
        <v>15298</v>
      </c>
    </row>
    <row r="25" spans="1:5" ht="15">
      <c r="A25" s="136">
        <v>4</v>
      </c>
      <c r="B25" s="137">
        <v>10.2</v>
      </c>
      <c r="C25" s="137">
        <v>10.6</v>
      </c>
      <c r="D25" s="137">
        <v>10.4</v>
      </c>
      <c r="E25" s="137">
        <v>13000</v>
      </c>
    </row>
    <row r="26" spans="1:5" ht="15">
      <c r="A26" s="136">
        <v>5</v>
      </c>
      <c r="B26" s="137">
        <v>4.6</v>
      </c>
      <c r="C26" s="137">
        <v>23.7</v>
      </c>
      <c r="D26" s="137">
        <v>16</v>
      </c>
      <c r="E26" s="137">
        <v>19917</v>
      </c>
    </row>
    <row r="27" spans="1:5" ht="15">
      <c r="A27" s="136">
        <v>6</v>
      </c>
      <c r="B27" s="137">
        <v>10.9</v>
      </c>
      <c r="C27" s="137">
        <v>13.1</v>
      </c>
      <c r="D27" s="137">
        <v>12.2</v>
      </c>
      <c r="E27" s="137">
        <v>15197</v>
      </c>
    </row>
    <row r="28" spans="1:5" ht="15">
      <c r="A28" s="136">
        <v>7</v>
      </c>
      <c r="B28" s="137">
        <v>2.6</v>
      </c>
      <c r="C28" s="137">
        <v>3.7</v>
      </c>
      <c r="D28" s="137">
        <v>3.2</v>
      </c>
      <c r="E28" s="137">
        <v>4045</v>
      </c>
    </row>
    <row r="29" spans="1:5" ht="15">
      <c r="A29" s="136">
        <v>8</v>
      </c>
      <c r="B29" s="137">
        <v>3.6</v>
      </c>
      <c r="C29" s="137">
        <v>5.5</v>
      </c>
      <c r="D29" s="137">
        <v>4.7</v>
      </c>
      <c r="E29" s="137">
        <v>5881</v>
      </c>
    </row>
    <row r="30" spans="1:5" ht="15">
      <c r="A30" s="136">
        <v>9</v>
      </c>
      <c r="B30" s="137">
        <v>1.1</v>
      </c>
      <c r="C30" s="137">
        <v>1.3</v>
      </c>
      <c r="D30" s="137">
        <v>1.2</v>
      </c>
      <c r="E30" s="137">
        <v>1525</v>
      </c>
    </row>
    <row r="31" spans="1:5" ht="15">
      <c r="A31" s="136">
        <v>10</v>
      </c>
      <c r="B31" s="137">
        <v>1.9</v>
      </c>
      <c r="C31" s="137">
        <v>4.9</v>
      </c>
      <c r="D31" s="137">
        <v>3.7</v>
      </c>
      <c r="E31" s="137">
        <v>4643</v>
      </c>
    </row>
    <row r="32" spans="1:5" ht="15">
      <c r="A32" s="136" t="s">
        <v>218</v>
      </c>
      <c r="B32" s="137">
        <v>1.6</v>
      </c>
      <c r="C32" s="137">
        <v>2.8</v>
      </c>
      <c r="D32" s="137">
        <v>2.3</v>
      </c>
      <c r="E32" s="137">
        <v>2854</v>
      </c>
    </row>
    <row r="33" spans="1:5" ht="15">
      <c r="A33" s="138" t="s">
        <v>3</v>
      </c>
      <c r="B33" s="139">
        <f>SUM(B22:B32)</f>
        <v>99.99999999999997</v>
      </c>
      <c r="C33" s="139">
        <f>SUM(C22:C32)</f>
        <v>99.89999999999999</v>
      </c>
      <c r="D33" s="139">
        <f>SUM(D22:D32)</f>
        <v>99.80000000000001</v>
      </c>
      <c r="E33" s="140">
        <f>SUM(E22:E32)</f>
        <v>124492</v>
      </c>
    </row>
    <row r="34" spans="1:5" ht="15.75" thickBot="1">
      <c r="A34" s="144" t="s">
        <v>216</v>
      </c>
      <c r="B34" s="145">
        <v>3.1</v>
      </c>
      <c r="C34" s="145">
        <v>4</v>
      </c>
      <c r="D34" s="145">
        <v>3.7</v>
      </c>
      <c r="E34" s="146"/>
    </row>
    <row r="35" spans="1:5" ht="15">
      <c r="A35" s="108" t="s">
        <v>249</v>
      </c>
      <c r="B35" s="68"/>
      <c r="C35" s="68"/>
      <c r="D35" s="68"/>
      <c r="E35" s="68"/>
    </row>
    <row r="36" spans="1:5" ht="15">
      <c r="A36" s="68"/>
      <c r="B36" s="68"/>
      <c r="C36" s="68"/>
      <c r="D36" s="68"/>
      <c r="E36" s="68"/>
    </row>
  </sheetData>
  <sheetProtection/>
  <mergeCells count="3">
    <mergeCell ref="A4:E5"/>
    <mergeCell ref="A6:A7"/>
    <mergeCell ref="B6:C6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view="pageLayout" workbookViewId="0" topLeftCell="A1">
      <selection activeCell="E21" sqref="E21"/>
    </sheetView>
  </sheetViews>
  <sheetFormatPr defaultColWidth="9.140625" defaultRowHeight="15"/>
  <cols>
    <col min="1" max="1" width="40.8515625" style="0" bestFit="1" customWidth="1"/>
    <col min="2" max="9" width="11.00390625" style="0" customWidth="1"/>
  </cols>
  <sheetData>
    <row r="1" spans="1:10" ht="15">
      <c r="A1" s="96"/>
      <c r="B1" s="96"/>
      <c r="C1" s="96"/>
      <c r="D1" s="96"/>
      <c r="E1" s="96"/>
      <c r="F1" s="96"/>
      <c r="G1" s="96"/>
      <c r="H1" s="96"/>
      <c r="I1" s="96"/>
      <c r="J1" s="89"/>
    </row>
    <row r="2" spans="1:10" ht="15">
      <c r="A2" s="84"/>
      <c r="B2" s="84"/>
      <c r="C2" s="84"/>
      <c r="D2" s="84"/>
      <c r="E2" s="84"/>
      <c r="F2" s="84"/>
      <c r="G2" s="84"/>
      <c r="H2" s="84"/>
      <c r="I2" s="84"/>
      <c r="J2" s="89"/>
    </row>
    <row r="3" spans="1:9" s="89" customFormat="1" ht="15">
      <c r="A3" s="211" t="s">
        <v>246</v>
      </c>
      <c r="B3" s="211"/>
      <c r="C3" s="211"/>
      <c r="D3" s="211"/>
      <c r="E3" s="211"/>
      <c r="F3" s="211"/>
      <c r="G3" s="211"/>
      <c r="H3" s="211"/>
      <c r="I3" s="211"/>
    </row>
    <row r="4" spans="1:9" s="89" customFormat="1" ht="15">
      <c r="A4" s="211"/>
      <c r="B4" s="211"/>
      <c r="C4" s="211"/>
      <c r="D4" s="211"/>
      <c r="E4" s="211"/>
      <c r="F4" s="211"/>
      <c r="G4" s="211"/>
      <c r="H4" s="211"/>
      <c r="I4" s="211"/>
    </row>
    <row r="5" spans="1:9" s="89" customFormat="1" ht="15">
      <c r="A5" s="96"/>
      <c r="B5" s="96"/>
      <c r="C5" s="96"/>
      <c r="D5" s="96"/>
      <c r="E5" s="96"/>
      <c r="F5" s="96"/>
      <c r="G5" s="96"/>
      <c r="H5" s="96"/>
      <c r="I5" s="96"/>
    </row>
    <row r="6" spans="1:9" ht="15">
      <c r="A6" s="209" t="s">
        <v>259</v>
      </c>
      <c r="B6" s="209"/>
      <c r="C6" s="209"/>
      <c r="D6" s="209"/>
      <c r="E6" s="209"/>
      <c r="F6" s="209"/>
      <c r="G6" s="209"/>
      <c r="H6" s="209"/>
      <c r="I6" s="209"/>
    </row>
    <row r="7" spans="1:9" ht="15.75" thickBot="1">
      <c r="A7" s="210"/>
      <c r="B7" s="210"/>
      <c r="C7" s="210"/>
      <c r="D7" s="210"/>
      <c r="E7" s="210"/>
      <c r="F7" s="210"/>
      <c r="G7" s="210"/>
      <c r="H7" s="210"/>
      <c r="I7" s="210"/>
    </row>
    <row r="8" spans="1:9" ht="15">
      <c r="A8" s="51"/>
      <c r="B8" s="208" t="s">
        <v>219</v>
      </c>
      <c r="C8" s="208"/>
      <c r="D8" s="208"/>
      <c r="E8" s="208"/>
      <c r="F8" s="208"/>
      <c r="G8" s="208"/>
      <c r="H8" s="208"/>
      <c r="I8" s="50" t="s">
        <v>3</v>
      </c>
    </row>
    <row r="9" spans="1:9" ht="25.5">
      <c r="A9" s="52"/>
      <c r="B9" s="82" t="s">
        <v>56</v>
      </c>
      <c r="C9" s="82" t="s">
        <v>57</v>
      </c>
      <c r="D9" s="82" t="s">
        <v>58</v>
      </c>
      <c r="E9" s="82" t="s">
        <v>59</v>
      </c>
      <c r="F9" s="82" t="s">
        <v>60</v>
      </c>
      <c r="G9" s="82" t="s">
        <v>61</v>
      </c>
      <c r="H9" s="82" t="s">
        <v>62</v>
      </c>
      <c r="I9" s="82"/>
    </row>
    <row r="10" spans="1:9" ht="15">
      <c r="A10" s="53" t="s">
        <v>4</v>
      </c>
      <c r="B10" s="54">
        <v>68.02136060075807</v>
      </c>
      <c r="C10" s="54">
        <v>5.269238887230137</v>
      </c>
      <c r="D10" s="54">
        <v>3.5478848100413742</v>
      </c>
      <c r="E10" s="54">
        <v>4.8663263336638884</v>
      </c>
      <c r="F10" s="54">
        <v>7.047029513587306</v>
      </c>
      <c r="G10" s="54">
        <v>5.9305558498518005</v>
      </c>
      <c r="H10" s="54">
        <v>5.317604004867414</v>
      </c>
      <c r="I10" s="54">
        <f>SUM(B10:H10)</f>
        <v>100</v>
      </c>
    </row>
    <row r="11" spans="1:9" s="89" customFormat="1" ht="15">
      <c r="A11" s="120"/>
      <c r="B11" s="121"/>
      <c r="C11" s="121"/>
      <c r="D11" s="121"/>
      <c r="E11" s="121"/>
      <c r="F11" s="121"/>
      <c r="G11" s="121"/>
      <c r="H11" s="121"/>
      <c r="I11" s="121"/>
    </row>
    <row r="12" spans="1:9" ht="15">
      <c r="A12" s="11" t="s">
        <v>220</v>
      </c>
      <c r="B12" s="36"/>
      <c r="C12" s="36"/>
      <c r="D12" s="36"/>
      <c r="E12" s="36"/>
      <c r="F12" s="36"/>
      <c r="G12" s="36"/>
      <c r="H12" s="36"/>
      <c r="I12" s="36"/>
    </row>
    <row r="13" spans="1:9" s="89" customFormat="1" ht="15">
      <c r="A13" s="147" t="s">
        <v>53</v>
      </c>
      <c r="B13" s="148">
        <v>64.11461598831987</v>
      </c>
      <c r="C13" s="148">
        <v>4.902196352851467</v>
      </c>
      <c r="D13" s="148">
        <v>3.335716533625268</v>
      </c>
      <c r="E13" s="148">
        <v>4.934805185556273</v>
      </c>
      <c r="F13" s="148">
        <v>8.314001070661165</v>
      </c>
      <c r="G13" s="148">
        <v>7.454264024450522</v>
      </c>
      <c r="H13" s="148">
        <v>6.94440084453544</v>
      </c>
      <c r="I13" s="149">
        <f>SUM(B13:H13)</f>
        <v>100</v>
      </c>
    </row>
    <row r="14" spans="1:9" s="89" customFormat="1" ht="15">
      <c r="A14" s="147" t="s">
        <v>54</v>
      </c>
      <c r="B14" s="148">
        <v>75.98478749243807</v>
      </c>
      <c r="C14" s="148">
        <v>6.212849060003428</v>
      </c>
      <c r="D14" s="148">
        <v>4.18919947990704</v>
      </c>
      <c r="E14" s="148">
        <v>4.603484961705655</v>
      </c>
      <c r="F14" s="148">
        <v>3.9369723841839828</v>
      </c>
      <c r="G14" s="148">
        <v>2.8948776981441733</v>
      </c>
      <c r="H14" s="148">
        <v>2.177828923617646</v>
      </c>
      <c r="I14" s="149">
        <f>SUM(B14:H14)</f>
        <v>100.00000000000001</v>
      </c>
    </row>
    <row r="15" spans="1:9" ht="15">
      <c r="A15" s="11" t="s">
        <v>55</v>
      </c>
      <c r="B15" s="36"/>
      <c r="C15" s="36"/>
      <c r="D15" s="36"/>
      <c r="E15" s="36"/>
      <c r="F15" s="36"/>
      <c r="G15" s="36"/>
      <c r="H15" s="36"/>
      <c r="I15" s="36"/>
    </row>
    <row r="16" spans="1:9" s="89" customFormat="1" ht="15">
      <c r="A16" s="147" t="s">
        <v>1</v>
      </c>
      <c r="B16" s="148">
        <v>57.356039886708196</v>
      </c>
      <c r="C16" s="148">
        <v>6.420807614230638</v>
      </c>
      <c r="D16" s="148">
        <v>4.579328652325253</v>
      </c>
      <c r="E16" s="148">
        <v>6.337524061685028</v>
      </c>
      <c r="F16" s="148">
        <v>8.81033292730492</v>
      </c>
      <c r="G16" s="148">
        <v>8.834690242833371</v>
      </c>
      <c r="H16" s="148">
        <v>7.661276614912593</v>
      </c>
      <c r="I16" s="149">
        <f>SUM(B16:H16)</f>
        <v>100</v>
      </c>
    </row>
    <row r="17" spans="1:9" s="89" customFormat="1" ht="15">
      <c r="A17" s="147" t="s">
        <v>2</v>
      </c>
      <c r="B17" s="148">
        <v>78.7508546705813</v>
      </c>
      <c r="C17" s="148">
        <v>4.1107411581305335</v>
      </c>
      <c r="D17" s="148">
        <v>2.5102347584529867</v>
      </c>
      <c r="E17" s="148">
        <v>3.3862763922171495</v>
      </c>
      <c r="F17" s="148">
        <v>5.273116283218256</v>
      </c>
      <c r="G17" s="148">
        <v>3.00894724726968</v>
      </c>
      <c r="H17" s="148">
        <v>2.9598294901300943</v>
      </c>
      <c r="I17" s="149">
        <f>SUM(B17:H17)</f>
        <v>100</v>
      </c>
    </row>
    <row r="18" spans="1:9" ht="15">
      <c r="A18" s="11" t="s">
        <v>206</v>
      </c>
      <c r="B18" s="36"/>
      <c r="C18" s="36"/>
      <c r="D18" s="36"/>
      <c r="E18" s="36"/>
      <c r="F18" s="36"/>
      <c r="G18" s="36"/>
      <c r="H18" s="36"/>
      <c r="I18" s="36"/>
    </row>
    <row r="19" spans="1:9" s="89" customFormat="1" ht="15">
      <c r="A19" s="147" t="s">
        <v>221</v>
      </c>
      <c r="B19" s="148">
        <v>96.18467478220775</v>
      </c>
      <c r="C19" s="148">
        <v>2.055378685542758</v>
      </c>
      <c r="D19" s="148">
        <v>0.49305458496137045</v>
      </c>
      <c r="E19" s="148">
        <v>0.3299273725881777</v>
      </c>
      <c r="F19" s="148">
        <v>0.11084959482348287</v>
      </c>
      <c r="G19" s="148">
        <v>0.8261149798764609</v>
      </c>
      <c r="H19" s="148">
        <v>0</v>
      </c>
      <c r="I19" s="149">
        <f>SUM(B19:H19)</f>
        <v>100</v>
      </c>
    </row>
    <row r="20" spans="1:9" s="89" customFormat="1" ht="15">
      <c r="A20" s="147" t="s">
        <v>222</v>
      </c>
      <c r="B20" s="148">
        <v>70.6637689025155</v>
      </c>
      <c r="C20" s="148">
        <v>7.17833900408326</v>
      </c>
      <c r="D20" s="148">
        <v>3.644054569402026</v>
      </c>
      <c r="E20" s="148">
        <v>4.206189093321394</v>
      </c>
      <c r="F20" s="148">
        <v>6.089817503806241</v>
      </c>
      <c r="G20" s="148">
        <v>4.429952042487894</v>
      </c>
      <c r="H20" s="148">
        <v>3.7878788843836895</v>
      </c>
      <c r="I20" s="149">
        <f>SUM(B20:H20)</f>
        <v>100.00000000000001</v>
      </c>
    </row>
    <row r="21" spans="1:9" s="89" customFormat="1" ht="15">
      <c r="A21" s="147" t="s">
        <v>223</v>
      </c>
      <c r="B21" s="148">
        <v>52.4874113921854</v>
      </c>
      <c r="C21" s="148">
        <v>5.888809689997543</v>
      </c>
      <c r="D21" s="148">
        <v>4.537598997727157</v>
      </c>
      <c r="E21" s="148">
        <v>7.61385051073693</v>
      </c>
      <c r="F21" s="148">
        <v>11.46184016788126</v>
      </c>
      <c r="G21" s="148">
        <v>9.768781642784557</v>
      </c>
      <c r="H21" s="148">
        <v>8.241707598687151</v>
      </c>
      <c r="I21" s="149">
        <f>SUM(B21:H21)</f>
        <v>100.00000000000001</v>
      </c>
    </row>
    <row r="22" spans="1:9" s="89" customFormat="1" ht="15">
      <c r="A22" s="147" t="s">
        <v>224</v>
      </c>
      <c r="B22" s="148">
        <v>74.45849228736205</v>
      </c>
      <c r="C22" s="148">
        <v>3.779385864477016</v>
      </c>
      <c r="D22" s="148">
        <v>3.3417292545710695</v>
      </c>
      <c r="E22" s="148">
        <v>3.567424621634896</v>
      </c>
      <c r="F22" s="148">
        <v>5.231783951132754</v>
      </c>
      <c r="G22" s="148">
        <v>4.525486473393211</v>
      </c>
      <c r="H22" s="148">
        <v>5.09569754742901</v>
      </c>
      <c r="I22" s="149">
        <f>SUM(B22:H22)</f>
        <v>100.00000000000001</v>
      </c>
    </row>
    <row r="23" spans="1:9" s="89" customFormat="1" ht="15">
      <c r="A23" s="147" t="s">
        <v>225</v>
      </c>
      <c r="B23" s="148">
        <v>89.06707742228105</v>
      </c>
      <c r="C23" s="148">
        <v>2.7450433918363077</v>
      </c>
      <c r="D23" s="148">
        <v>1.8332458578608788</v>
      </c>
      <c r="E23" s="148">
        <v>1.858353737392839</v>
      </c>
      <c r="F23" s="148">
        <v>0.8071701773519423</v>
      </c>
      <c r="G23" s="148">
        <v>1.512518157136957</v>
      </c>
      <c r="H23" s="148">
        <v>2.1765912561400276</v>
      </c>
      <c r="I23" s="149">
        <f>SUM(B23:H23)</f>
        <v>99.99999999999999</v>
      </c>
    </row>
    <row r="24" spans="1:9" ht="15">
      <c r="A24" s="57" t="s">
        <v>226</v>
      </c>
      <c r="B24" s="36"/>
      <c r="C24" s="36"/>
      <c r="D24" s="36"/>
      <c r="E24" s="36"/>
      <c r="F24" s="36"/>
      <c r="G24" s="36"/>
      <c r="H24" s="36"/>
      <c r="I24" s="36"/>
    </row>
    <row r="25" spans="1:9" s="89" customFormat="1" ht="15">
      <c r="A25" s="150" t="s">
        <v>227</v>
      </c>
      <c r="B25" s="148">
        <v>57.781439107781</v>
      </c>
      <c r="C25" s="148">
        <v>4.845393659576328</v>
      </c>
      <c r="D25" s="148">
        <v>4.338858200587038</v>
      </c>
      <c r="E25" s="148">
        <v>6.701158834743691</v>
      </c>
      <c r="F25" s="148">
        <v>9.626145579472677</v>
      </c>
      <c r="G25" s="148">
        <v>7.887290734179893</v>
      </c>
      <c r="H25" s="148">
        <v>8.819713883659377</v>
      </c>
      <c r="I25" s="149">
        <f>SUM(B25:H25)</f>
        <v>100.00000000000001</v>
      </c>
    </row>
    <row r="26" spans="1:9" s="89" customFormat="1" ht="15">
      <c r="A26" s="151" t="s">
        <v>228</v>
      </c>
      <c r="B26" s="148">
        <v>59.420329910766156</v>
      </c>
      <c r="C26" s="148">
        <v>8.097364242433747</v>
      </c>
      <c r="D26" s="148">
        <v>4.770256015617325</v>
      </c>
      <c r="E26" s="148">
        <v>6.247561545930931</v>
      </c>
      <c r="F26" s="148">
        <v>7.343093182948886</v>
      </c>
      <c r="G26" s="148">
        <v>9.736005934547917</v>
      </c>
      <c r="H26" s="148">
        <v>4.385389167755035</v>
      </c>
      <c r="I26" s="149">
        <f>SUM(B26:H26)</f>
        <v>100</v>
      </c>
    </row>
    <row r="27" spans="1:9" s="89" customFormat="1" ht="15">
      <c r="A27" s="152" t="s">
        <v>229</v>
      </c>
      <c r="B27" s="153">
        <v>77.11101047680378</v>
      </c>
      <c r="C27" s="153">
        <v>5.999815400956473</v>
      </c>
      <c r="D27" s="153">
        <v>2.982012582630319</v>
      </c>
      <c r="E27" s="153">
        <v>3.0681099691955884</v>
      </c>
      <c r="F27" s="153">
        <v>4.6386491092346995</v>
      </c>
      <c r="G27" s="153">
        <v>3.913542968936952</v>
      </c>
      <c r="H27" s="153">
        <v>2.286859492242185</v>
      </c>
      <c r="I27" s="154">
        <f>SUM(B27:H27)</f>
        <v>100.00000000000001</v>
      </c>
    </row>
    <row r="28" spans="1:9" ht="15">
      <c r="A28" s="75" t="s">
        <v>249</v>
      </c>
      <c r="B28" s="68"/>
      <c r="C28" s="68"/>
      <c r="D28" s="68"/>
      <c r="E28" s="68"/>
      <c r="F28" s="68"/>
      <c r="G28" s="68"/>
      <c r="H28" s="68"/>
      <c r="I28" s="18"/>
    </row>
    <row r="29" spans="1:9" ht="15">
      <c r="A29" s="68"/>
      <c r="B29" s="68"/>
      <c r="C29" s="68"/>
      <c r="D29" s="68"/>
      <c r="E29" s="68"/>
      <c r="F29" s="68"/>
      <c r="G29" s="68"/>
      <c r="H29" s="68"/>
      <c r="I29" s="68"/>
    </row>
    <row r="30" spans="1:9" ht="15">
      <c r="A30" s="68"/>
      <c r="B30" s="68"/>
      <c r="C30" s="68"/>
      <c r="D30" s="68"/>
      <c r="E30" s="68"/>
      <c r="F30" s="68"/>
      <c r="G30" s="68"/>
      <c r="H30" s="68"/>
      <c r="I30" s="68"/>
    </row>
  </sheetData>
  <sheetProtection/>
  <mergeCells count="3">
    <mergeCell ref="A6:I7"/>
    <mergeCell ref="B8:H8"/>
    <mergeCell ref="A3:I4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2"/>
  <headerFooter>
    <oddHeader>&amp;C&amp;G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F25"/>
  <sheetViews>
    <sheetView view="pageLayout" workbookViewId="0" topLeftCell="A1">
      <selection activeCell="B10" sqref="B10"/>
    </sheetView>
  </sheetViews>
  <sheetFormatPr defaultColWidth="9.140625" defaultRowHeight="15"/>
  <cols>
    <col min="1" max="1" width="30.28125" style="0" customWidth="1"/>
    <col min="2" max="4" width="33.8515625" style="0" customWidth="1"/>
  </cols>
  <sheetData>
    <row r="4" spans="1:6" ht="19.5" customHeight="1">
      <c r="A4" s="201" t="s">
        <v>258</v>
      </c>
      <c r="B4" s="201"/>
      <c r="C4" s="201"/>
      <c r="D4" s="201"/>
      <c r="E4" s="97"/>
      <c r="F4" s="97"/>
    </row>
    <row r="5" spans="1:6" ht="21" customHeight="1" thickBot="1">
      <c r="A5" s="236"/>
      <c r="B5" s="236"/>
      <c r="C5" s="236"/>
      <c r="D5" s="236"/>
      <c r="E5" s="97"/>
      <c r="F5" s="97"/>
    </row>
    <row r="6" spans="1:6" s="89" customFormat="1" ht="25.5">
      <c r="A6" s="50"/>
      <c r="B6" s="50" t="s">
        <v>230</v>
      </c>
      <c r="C6" s="50" t="s">
        <v>231</v>
      </c>
      <c r="D6" s="50" t="s">
        <v>232</v>
      </c>
      <c r="E6" s="96"/>
      <c r="F6" s="96"/>
    </row>
    <row r="7" spans="1:6" s="89" customFormat="1" ht="15">
      <c r="A7" s="155"/>
      <c r="B7" s="156"/>
      <c r="C7" s="156"/>
      <c r="D7" s="156"/>
      <c r="E7" s="96"/>
      <c r="F7" s="96"/>
    </row>
    <row r="8" spans="1:6" ht="15">
      <c r="A8" s="60" t="s">
        <v>233</v>
      </c>
      <c r="B8" s="61">
        <v>1169.050876095249</v>
      </c>
      <c r="C8" s="61">
        <v>98.32926628217032</v>
      </c>
      <c r="D8" s="61">
        <v>113.84265825379674</v>
      </c>
      <c r="E8" s="68"/>
      <c r="F8" s="68"/>
    </row>
    <row r="9" spans="1:6" s="89" customFormat="1" ht="15">
      <c r="A9" s="147" t="s">
        <v>53</v>
      </c>
      <c r="B9" s="157">
        <v>1450.9675118566333</v>
      </c>
      <c r="C9" s="157">
        <v>99.20688008221772</v>
      </c>
      <c r="D9" s="157">
        <v>145.72575631788098</v>
      </c>
      <c r="E9" s="96"/>
      <c r="F9" s="96"/>
    </row>
    <row r="10" spans="1:6" s="89" customFormat="1" ht="15">
      <c r="A10" s="147" t="s">
        <v>54</v>
      </c>
      <c r="B10" s="157">
        <v>606.3530106352415</v>
      </c>
      <c r="C10" s="157">
        <v>97.33644410536988</v>
      </c>
      <c r="D10" s="157">
        <v>50.18143896782411</v>
      </c>
      <c r="E10" s="96"/>
      <c r="F10" s="96"/>
    </row>
    <row r="11" spans="1:6" ht="15">
      <c r="A11" s="83" t="s">
        <v>55</v>
      </c>
      <c r="B11" s="62"/>
      <c r="C11" s="62"/>
      <c r="D11" s="62"/>
      <c r="E11" s="68"/>
      <c r="F11" s="68"/>
    </row>
    <row r="12" spans="1:6" s="89" customFormat="1" ht="15">
      <c r="A12" s="136" t="s">
        <v>234</v>
      </c>
      <c r="B12" s="158">
        <v>1678.5370119604588</v>
      </c>
      <c r="C12" s="158">
        <v>127.20628198271406</v>
      </c>
      <c r="D12" s="158">
        <v>177.42738592844276</v>
      </c>
      <c r="E12" s="96"/>
      <c r="F12" s="96"/>
    </row>
    <row r="13" spans="1:6" s="89" customFormat="1" ht="15">
      <c r="A13" s="136" t="s">
        <v>235</v>
      </c>
      <c r="B13" s="158">
        <v>656.1027823655828</v>
      </c>
      <c r="C13" s="158">
        <v>69.7017338412985</v>
      </c>
      <c r="D13" s="158">
        <v>50.45816867305348</v>
      </c>
      <c r="E13" s="96"/>
      <c r="F13" s="96"/>
    </row>
    <row r="14" spans="1:6" ht="15">
      <c r="A14" s="83" t="s">
        <v>206</v>
      </c>
      <c r="B14" s="63"/>
      <c r="C14" s="63"/>
      <c r="D14" s="63"/>
      <c r="E14" s="68"/>
      <c r="F14" s="68"/>
    </row>
    <row r="15" spans="1:6" s="89" customFormat="1" ht="15">
      <c r="A15" s="136" t="s">
        <v>221</v>
      </c>
      <c r="B15" s="158">
        <v>78.22347756807567</v>
      </c>
      <c r="C15" s="158">
        <v>12.177179846549071</v>
      </c>
      <c r="D15" s="158">
        <v>7.8678452869386595</v>
      </c>
      <c r="E15" s="96"/>
      <c r="F15" s="96"/>
    </row>
    <row r="16" spans="1:6" s="89" customFormat="1" ht="15">
      <c r="A16" s="136" t="s">
        <v>222</v>
      </c>
      <c r="B16" s="158">
        <v>871.7713184501507</v>
      </c>
      <c r="C16" s="158">
        <v>70.45555532878608</v>
      </c>
      <c r="D16" s="158">
        <v>78.39888597070471</v>
      </c>
      <c r="E16" s="96"/>
      <c r="F16" s="96"/>
    </row>
    <row r="17" spans="1:6" s="89" customFormat="1" ht="15">
      <c r="A17" s="136" t="s">
        <v>223</v>
      </c>
      <c r="B17" s="158">
        <v>1879.050698861472</v>
      </c>
      <c r="C17" s="158">
        <v>161.18398446735077</v>
      </c>
      <c r="D17" s="158">
        <v>199.45558926794197</v>
      </c>
      <c r="E17" s="96"/>
      <c r="F17" s="96"/>
    </row>
    <row r="18" spans="1:6" s="89" customFormat="1" ht="15">
      <c r="A18" s="136" t="s">
        <v>224</v>
      </c>
      <c r="B18" s="158">
        <v>981.060824223498</v>
      </c>
      <c r="C18" s="158">
        <v>79.41173261721136</v>
      </c>
      <c r="D18" s="158">
        <v>88.57343785871569</v>
      </c>
      <c r="E18" s="96"/>
      <c r="F18" s="96"/>
    </row>
    <row r="19" spans="1:6" s="89" customFormat="1" ht="15">
      <c r="A19" s="136" t="s">
        <v>225</v>
      </c>
      <c r="B19" s="158">
        <v>349.58762267089537</v>
      </c>
      <c r="C19" s="158">
        <v>32.28834789088817</v>
      </c>
      <c r="D19" s="158">
        <v>3.270466253435321</v>
      </c>
      <c r="E19" s="96"/>
      <c r="F19" s="96"/>
    </row>
    <row r="20" spans="1:6" ht="15">
      <c r="A20" s="212" t="s">
        <v>236</v>
      </c>
      <c r="B20" s="212"/>
      <c r="C20" s="212"/>
      <c r="D20" s="212"/>
      <c r="E20" s="68"/>
      <c r="F20" s="68"/>
    </row>
    <row r="21" spans="1:6" s="89" customFormat="1" ht="15">
      <c r="A21" s="136" t="s">
        <v>227</v>
      </c>
      <c r="B21" s="158">
        <v>1757.0161084755432</v>
      </c>
      <c r="C21" s="158">
        <v>154.14494260187018</v>
      </c>
      <c r="D21" s="158">
        <v>188.55779240329647</v>
      </c>
      <c r="E21" s="96"/>
      <c r="F21" s="96"/>
    </row>
    <row r="22" spans="1:6" s="89" customFormat="1" ht="15">
      <c r="A22" s="136" t="s">
        <v>228</v>
      </c>
      <c r="B22" s="158">
        <v>1307.4590677817666</v>
      </c>
      <c r="C22" s="158">
        <v>74.65153720602859</v>
      </c>
      <c r="D22" s="158">
        <v>97.62783039460352</v>
      </c>
      <c r="E22" s="96"/>
      <c r="F22" s="96"/>
    </row>
    <row r="23" spans="1:6" s="89" customFormat="1" ht="15.75" thickBot="1">
      <c r="A23" s="159" t="s">
        <v>229</v>
      </c>
      <c r="B23" s="160">
        <v>629.1140466216293</v>
      </c>
      <c r="C23" s="160">
        <v>50.654869173715035</v>
      </c>
      <c r="D23" s="160">
        <v>44.92221336775554</v>
      </c>
      <c r="E23" s="96"/>
      <c r="F23" s="96"/>
    </row>
    <row r="24" spans="1:6" ht="15">
      <c r="A24" s="75" t="s">
        <v>249</v>
      </c>
      <c r="B24" s="68"/>
      <c r="C24" s="68"/>
      <c r="D24" s="68"/>
      <c r="E24" s="68"/>
      <c r="F24" s="68"/>
    </row>
    <row r="25" spans="1:6" ht="15">
      <c r="A25" s="68"/>
      <c r="B25" s="68"/>
      <c r="C25" s="68"/>
      <c r="D25" s="68"/>
      <c r="E25" s="68"/>
      <c r="F25" s="68"/>
    </row>
  </sheetData>
  <sheetProtection/>
  <mergeCells count="2">
    <mergeCell ref="A20:D20"/>
    <mergeCell ref="A4:D5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2"/>
  <headerFooter>
    <oddHeader>&amp;C&amp;G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D35"/>
  <sheetViews>
    <sheetView view="pageLayout" workbookViewId="0" topLeftCell="A1">
      <selection activeCell="B8" sqref="B8"/>
    </sheetView>
  </sheetViews>
  <sheetFormatPr defaultColWidth="9.140625" defaultRowHeight="15"/>
  <cols>
    <col min="1" max="1" width="23.8515625" style="0" bestFit="1" customWidth="1"/>
    <col min="2" max="4" width="21.28125" style="0" customWidth="1"/>
  </cols>
  <sheetData>
    <row r="3" spans="1:4" ht="20.25" customHeight="1">
      <c r="A3" s="201" t="s">
        <v>269</v>
      </c>
      <c r="B3" s="201"/>
      <c r="C3" s="201"/>
      <c r="D3" s="201"/>
    </row>
    <row r="4" spans="1:4" ht="19.5" customHeight="1" thickBot="1">
      <c r="A4" s="236"/>
      <c r="B4" s="236"/>
      <c r="C4" s="236"/>
      <c r="D4" s="236"/>
    </row>
    <row r="5" spans="1:4" ht="89.25">
      <c r="A5" s="64"/>
      <c r="B5" s="59" t="s">
        <v>230</v>
      </c>
      <c r="C5" s="59" t="s">
        <v>231</v>
      </c>
      <c r="D5" s="59" t="s">
        <v>232</v>
      </c>
    </row>
    <row r="6" spans="1:4" ht="15">
      <c r="A6" s="60" t="s">
        <v>233</v>
      </c>
      <c r="B6" s="61">
        <v>1169.050876095249</v>
      </c>
      <c r="C6" s="61">
        <v>98.32926628217032</v>
      </c>
      <c r="D6" s="61">
        <v>113.84265825379674</v>
      </c>
    </row>
    <row r="7" spans="1:4" ht="15">
      <c r="A7" s="98" t="s">
        <v>53</v>
      </c>
      <c r="B7" s="56">
        <v>1450.9675118566333</v>
      </c>
      <c r="C7" s="56">
        <v>99.20688008221772</v>
      </c>
      <c r="D7" s="56">
        <v>145.72575631788098</v>
      </c>
    </row>
    <row r="8" spans="1:4" ht="15">
      <c r="A8" s="98" t="s">
        <v>54</v>
      </c>
      <c r="B8" s="56">
        <v>606.3530106352415</v>
      </c>
      <c r="C8" s="56">
        <v>97.33644410536988</v>
      </c>
      <c r="D8" s="56">
        <v>50.18143896782411</v>
      </c>
    </row>
    <row r="9" spans="1:4" ht="15">
      <c r="A9" s="60" t="s">
        <v>237</v>
      </c>
      <c r="B9" s="61">
        <v>480.0109284122632</v>
      </c>
      <c r="C9" s="61">
        <v>37.88994896414691</v>
      </c>
      <c r="D9" s="61">
        <v>61.75137381538718</v>
      </c>
    </row>
    <row r="10" spans="1:4" ht="15">
      <c r="A10" s="98" t="s">
        <v>5</v>
      </c>
      <c r="B10" s="65">
        <v>300.01244435721406</v>
      </c>
      <c r="C10" s="65">
        <v>26.593390958046143</v>
      </c>
      <c r="D10" s="65">
        <v>68.59399237833047</v>
      </c>
    </row>
    <row r="11" spans="1:4" ht="15">
      <c r="A11" s="98" t="s">
        <v>6</v>
      </c>
      <c r="B11" s="65">
        <v>497.7212360194742</v>
      </c>
      <c r="C11" s="65">
        <v>135.32830174240183</v>
      </c>
      <c r="D11" s="65">
        <v>143.38868879761102</v>
      </c>
    </row>
    <row r="12" spans="1:4" ht="15">
      <c r="A12" s="98" t="s">
        <v>7</v>
      </c>
      <c r="B12" s="65">
        <v>651.1387803316679</v>
      </c>
      <c r="C12" s="65">
        <v>15.107377157071467</v>
      </c>
      <c r="D12" s="65">
        <v>26.375368296238804</v>
      </c>
    </row>
    <row r="13" spans="1:4" ht="15">
      <c r="A13" s="60" t="s">
        <v>8</v>
      </c>
      <c r="B13" s="61">
        <v>1325.288463490337</v>
      </c>
      <c r="C13" s="61">
        <v>60.316661807994386</v>
      </c>
      <c r="D13" s="61">
        <v>127.50627944793365</v>
      </c>
    </row>
    <row r="14" spans="1:4" ht="15">
      <c r="A14" s="60" t="s">
        <v>238</v>
      </c>
      <c r="B14" s="61">
        <v>1192.7569273307647</v>
      </c>
      <c r="C14" s="61">
        <v>697.1518120221081</v>
      </c>
      <c r="D14" s="61">
        <v>95.06863411397491</v>
      </c>
    </row>
    <row r="15" spans="1:4" ht="15">
      <c r="A15" s="98" t="s">
        <v>9</v>
      </c>
      <c r="B15" s="65">
        <v>1320.2289220189327</v>
      </c>
      <c r="C15" s="65">
        <v>1148.3055177732392</v>
      </c>
      <c r="D15" s="65">
        <v>117.60522857877211</v>
      </c>
    </row>
    <row r="16" spans="1:4" ht="15">
      <c r="A16" s="98" t="s">
        <v>239</v>
      </c>
      <c r="B16" s="65">
        <v>1008.6041241148407</v>
      </c>
      <c r="C16" s="65">
        <v>30.778285884741738</v>
      </c>
      <c r="D16" s="65">
        <v>62.158317669352066</v>
      </c>
    </row>
    <row r="17" spans="1:4" ht="15">
      <c r="A17" s="60" t="s">
        <v>10</v>
      </c>
      <c r="B17" s="61">
        <v>3636.3549427389244</v>
      </c>
      <c r="C17" s="61">
        <v>24.304133745971257</v>
      </c>
      <c r="D17" s="61">
        <v>627.5673457809445</v>
      </c>
    </row>
    <row r="18" spans="1:4" ht="15">
      <c r="A18" s="60" t="s">
        <v>11</v>
      </c>
      <c r="B18" s="61">
        <v>2563.882772189773</v>
      </c>
      <c r="C18" s="61">
        <v>208.1725969676878</v>
      </c>
      <c r="D18" s="61">
        <v>200.5695942975645</v>
      </c>
    </row>
    <row r="19" spans="1:4" ht="15">
      <c r="A19" s="60" t="s">
        <v>12</v>
      </c>
      <c r="B19" s="61">
        <v>932.2198538701931</v>
      </c>
      <c r="C19" s="61">
        <v>25.63356361223203</v>
      </c>
      <c r="D19" s="61">
        <v>49.67729542531642</v>
      </c>
    </row>
    <row r="20" spans="1:4" ht="15">
      <c r="A20" s="60" t="s">
        <v>240</v>
      </c>
      <c r="B20" s="61">
        <v>929.0480729921718</v>
      </c>
      <c r="C20" s="61">
        <v>107.9679310047333</v>
      </c>
      <c r="D20" s="61">
        <v>61.053184559641736</v>
      </c>
    </row>
    <row r="21" spans="1:4" ht="15">
      <c r="A21" s="98" t="s">
        <v>13</v>
      </c>
      <c r="B21" s="65">
        <v>798.2694700022159</v>
      </c>
      <c r="C21" s="65">
        <v>670.1820667052148</v>
      </c>
      <c r="D21" s="65">
        <v>77.97972831333573</v>
      </c>
    </row>
    <row r="22" spans="1:4" ht="15">
      <c r="A22" s="98" t="s">
        <v>241</v>
      </c>
      <c r="B22" s="65">
        <v>920.6395634605482</v>
      </c>
      <c r="C22" s="65">
        <v>45.92467951004684</v>
      </c>
      <c r="D22" s="65">
        <v>75.80290384262621</v>
      </c>
    </row>
    <row r="23" spans="1:4" ht="15">
      <c r="A23" s="98" t="s">
        <v>242</v>
      </c>
      <c r="B23" s="65">
        <v>437.37221557043665</v>
      </c>
      <c r="C23" s="65">
        <v>4.775836951012666</v>
      </c>
      <c r="D23" s="65">
        <v>17.620022595978075</v>
      </c>
    </row>
    <row r="24" spans="1:4" ht="15">
      <c r="A24" s="98" t="s">
        <v>14</v>
      </c>
      <c r="B24" s="65">
        <v>1029.988780142506</v>
      </c>
      <c r="C24" s="65">
        <v>84.18243875705922</v>
      </c>
      <c r="D24" s="65">
        <v>66.56770091525861</v>
      </c>
    </row>
    <row r="25" spans="1:4" ht="15">
      <c r="A25" s="98" t="s">
        <v>15</v>
      </c>
      <c r="B25" s="65">
        <v>820.4915040019403</v>
      </c>
      <c r="C25" s="65">
        <v>92.03966185902667</v>
      </c>
      <c r="D25" s="65">
        <v>47.70493754738395</v>
      </c>
    </row>
    <row r="26" spans="1:4" ht="15">
      <c r="A26" s="98" t="s">
        <v>16</v>
      </c>
      <c r="B26" s="65">
        <v>1884.5684812187062</v>
      </c>
      <c r="C26" s="65">
        <v>520.6248581750681</v>
      </c>
      <c r="D26" s="65">
        <v>38.940243295658526</v>
      </c>
    </row>
    <row r="27" spans="1:4" ht="15">
      <c r="A27" s="98" t="s">
        <v>30</v>
      </c>
      <c r="B27" s="65">
        <v>1026.4974877998231</v>
      </c>
      <c r="C27" s="65">
        <v>43.35624845550311</v>
      </c>
      <c r="D27" s="65">
        <v>61.33893766811165</v>
      </c>
    </row>
    <row r="28" spans="1:4" ht="15">
      <c r="A28" s="98" t="s">
        <v>243</v>
      </c>
      <c r="B28" s="65">
        <v>414.92674602464166</v>
      </c>
      <c r="C28" s="65">
        <v>4.038372883434627</v>
      </c>
      <c r="D28" s="65">
        <v>26.25271421992334</v>
      </c>
    </row>
    <row r="29" spans="1:4" ht="15">
      <c r="A29" s="98" t="s">
        <v>17</v>
      </c>
      <c r="B29" s="65">
        <v>714.1901240853525</v>
      </c>
      <c r="C29" s="65">
        <v>16.43195902450593</v>
      </c>
      <c r="D29" s="65">
        <v>48.25800864285231</v>
      </c>
    </row>
    <row r="30" spans="1:4" ht="15">
      <c r="A30" s="60" t="s">
        <v>244</v>
      </c>
      <c r="B30" s="61">
        <v>533.8960279966841</v>
      </c>
      <c r="C30" s="61">
        <v>18.719142116173845</v>
      </c>
      <c r="D30" s="61">
        <v>57.95188960192118</v>
      </c>
    </row>
    <row r="31" spans="1:4" ht="15">
      <c r="A31" s="98" t="s">
        <v>18</v>
      </c>
      <c r="B31" s="65">
        <v>701.7717310687381</v>
      </c>
      <c r="C31" s="65">
        <v>8.444807971111409</v>
      </c>
      <c r="D31" s="65">
        <v>71.92815846211127</v>
      </c>
    </row>
    <row r="32" spans="1:4" ht="15">
      <c r="A32" s="98" t="s">
        <v>19</v>
      </c>
      <c r="B32" s="65">
        <v>557.2305581582895</v>
      </c>
      <c r="C32" s="65">
        <v>21.808867788995904</v>
      </c>
      <c r="D32" s="65">
        <v>65.10486905547602</v>
      </c>
    </row>
    <row r="33" spans="1:4" ht="15">
      <c r="A33" s="98" t="s">
        <v>245</v>
      </c>
      <c r="B33" s="65">
        <v>130.5826577502169</v>
      </c>
      <c r="C33" s="65">
        <v>24.565999750853553</v>
      </c>
      <c r="D33" s="65">
        <v>2.8362680887499736</v>
      </c>
    </row>
    <row r="34" spans="1:4" ht="15.75" thickBot="1">
      <c r="A34" s="66" t="s">
        <v>20</v>
      </c>
      <c r="B34" s="67">
        <v>1797.895309170933</v>
      </c>
      <c r="C34" s="67">
        <v>11.946819871461285</v>
      </c>
      <c r="D34" s="67">
        <v>118.38430866192238</v>
      </c>
    </row>
    <row r="35" spans="1:4" ht="15">
      <c r="A35" s="75" t="s">
        <v>249</v>
      </c>
      <c r="B35" s="68"/>
      <c r="C35" s="68"/>
      <c r="D35" s="68"/>
    </row>
  </sheetData>
  <sheetProtection/>
  <mergeCells count="1">
    <mergeCell ref="A3:D4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D14"/>
  <sheetViews>
    <sheetView view="pageLayout" workbookViewId="0" topLeftCell="A1">
      <selection activeCell="B12" sqref="B12"/>
    </sheetView>
  </sheetViews>
  <sheetFormatPr defaultColWidth="9.140625" defaultRowHeight="15"/>
  <cols>
    <col min="1" max="1" width="21.421875" style="0" customWidth="1"/>
    <col min="2" max="4" width="21.57421875" style="0" customWidth="1"/>
  </cols>
  <sheetData>
    <row r="3" spans="1:4" ht="15">
      <c r="A3" s="234" t="s">
        <v>270</v>
      </c>
      <c r="B3" s="234"/>
      <c r="C3" s="234"/>
      <c r="D3" s="234"/>
    </row>
    <row r="4" spans="1:4" ht="27" customHeight="1" thickBot="1">
      <c r="A4" s="235"/>
      <c r="B4" s="235"/>
      <c r="C4" s="235"/>
      <c r="D4" s="235"/>
    </row>
    <row r="5" spans="1:4" ht="89.25">
      <c r="A5" s="59"/>
      <c r="B5" s="59" t="s">
        <v>230</v>
      </c>
      <c r="C5" s="59" t="s">
        <v>231</v>
      </c>
      <c r="D5" s="59" t="s">
        <v>232</v>
      </c>
    </row>
    <row r="6" spans="1:4" ht="15">
      <c r="A6" s="71" t="s">
        <v>56</v>
      </c>
      <c r="B6" s="70">
        <v>68.02136060075807</v>
      </c>
      <c r="C6" s="70">
        <v>95.0521154120555</v>
      </c>
      <c r="D6" s="70">
        <v>94.89837680701113</v>
      </c>
    </row>
    <row r="7" spans="1:4" ht="15">
      <c r="A7" s="72" t="s">
        <v>57</v>
      </c>
      <c r="B7" s="55">
        <v>5.269238887230137</v>
      </c>
      <c r="C7" s="55">
        <v>1.5661913352417394</v>
      </c>
      <c r="D7" s="55">
        <v>1.8249046081851148</v>
      </c>
    </row>
    <row r="8" spans="1:4" ht="15">
      <c r="A8" s="72" t="s">
        <v>58</v>
      </c>
      <c r="B8" s="55">
        <v>3.5478848100413742</v>
      </c>
      <c r="C8" s="55">
        <v>0.9472608471166162</v>
      </c>
      <c r="D8" s="55">
        <v>0.7925174895244693</v>
      </c>
    </row>
    <row r="9" spans="1:4" ht="15">
      <c r="A9" s="72" t="s">
        <v>59</v>
      </c>
      <c r="B9" s="55">
        <v>4.8663263336638884</v>
      </c>
      <c r="C9" s="55">
        <v>1.1632239717382737</v>
      </c>
      <c r="D9" s="55">
        <v>1.0362298448668705</v>
      </c>
    </row>
    <row r="10" spans="1:4" ht="15">
      <c r="A10" s="72" t="s">
        <v>60</v>
      </c>
      <c r="B10" s="55">
        <v>7.047029513587306</v>
      </c>
      <c r="C10" s="55">
        <v>0.7826160810257397</v>
      </c>
      <c r="D10" s="55">
        <v>0.8222245561807182</v>
      </c>
    </row>
    <row r="11" spans="1:4" ht="15">
      <c r="A11" s="72" t="s">
        <v>61</v>
      </c>
      <c r="B11" s="55">
        <v>5.9305558498518005</v>
      </c>
      <c r="C11" s="55">
        <v>0.2698585446614819</v>
      </c>
      <c r="D11" s="55">
        <v>0.4038495399073348</v>
      </c>
    </row>
    <row r="12" spans="1:4" ht="15">
      <c r="A12" s="72" t="s">
        <v>62</v>
      </c>
      <c r="B12" s="55">
        <v>5.317604004867414</v>
      </c>
      <c r="C12" s="55">
        <v>0.21873380816064733</v>
      </c>
      <c r="D12" s="55">
        <v>0.221897154324367</v>
      </c>
    </row>
    <row r="13" spans="1:4" ht="15">
      <c r="A13" s="73" t="s">
        <v>3</v>
      </c>
      <c r="B13" s="58">
        <f>SUM(B6:B12)</f>
        <v>100</v>
      </c>
      <c r="C13" s="58">
        <f>SUM(C6:C12)</f>
        <v>100</v>
      </c>
      <c r="D13" s="58">
        <f>SUM(D6:D12)</f>
        <v>100.00000000000001</v>
      </c>
    </row>
    <row r="14" spans="1:4" ht="15">
      <c r="A14" s="75" t="s">
        <v>249</v>
      </c>
      <c r="B14" s="68"/>
      <c r="C14" s="68"/>
      <c r="D14" s="68"/>
    </row>
  </sheetData>
  <sheetProtection/>
  <mergeCells count="1">
    <mergeCell ref="A3:D4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7"/>
  <sheetViews>
    <sheetView view="pageLayout" workbookViewId="0" topLeftCell="A1">
      <selection activeCell="F11" sqref="F11"/>
    </sheetView>
  </sheetViews>
  <sheetFormatPr defaultColWidth="9.140625" defaultRowHeight="15"/>
  <cols>
    <col min="1" max="1" width="22.7109375" style="0" customWidth="1"/>
  </cols>
  <sheetData>
    <row r="1" spans="1:7" s="89" customFormat="1" ht="18" customHeight="1">
      <c r="A1" s="96"/>
      <c r="B1" s="96"/>
      <c r="C1" s="96"/>
      <c r="D1" s="96"/>
      <c r="E1" s="96"/>
      <c r="F1" s="96"/>
      <c r="G1" s="96"/>
    </row>
    <row r="2" spans="1:7" s="89" customFormat="1" ht="15">
      <c r="A2" s="85"/>
      <c r="B2" s="85"/>
      <c r="C2" s="85"/>
      <c r="D2" s="85"/>
      <c r="E2" s="85"/>
      <c r="F2" s="85"/>
      <c r="G2" s="85"/>
    </row>
    <row r="3" spans="1:7" s="89" customFormat="1" ht="15">
      <c r="A3" s="84" t="s">
        <v>110</v>
      </c>
      <c r="B3" s="85"/>
      <c r="C3" s="85"/>
      <c r="D3" s="85"/>
      <c r="E3" s="85"/>
      <c r="F3" s="85"/>
      <c r="G3" s="85"/>
    </row>
    <row r="4" spans="1:7" s="89" customFormat="1" ht="15">
      <c r="A4" s="85"/>
      <c r="B4" s="85"/>
      <c r="C4" s="85"/>
      <c r="D4" s="85"/>
      <c r="E4" s="85"/>
      <c r="F4" s="85"/>
      <c r="G4" s="85"/>
    </row>
    <row r="5" spans="1:7" s="89" customFormat="1" ht="15">
      <c r="A5" s="195" t="s">
        <v>260</v>
      </c>
      <c r="B5" s="195"/>
      <c r="C5" s="195"/>
      <c r="D5" s="195"/>
      <c r="E5" s="195"/>
      <c r="F5" s="85"/>
      <c r="G5" s="85"/>
    </row>
    <row r="6" spans="1:7" s="89" customFormat="1" ht="15.75" thickBot="1">
      <c r="A6" s="195"/>
      <c r="B6" s="195"/>
      <c r="C6" s="195"/>
      <c r="D6" s="195"/>
      <c r="E6" s="195"/>
      <c r="F6" s="85"/>
      <c r="G6" s="85"/>
    </row>
    <row r="7" spans="1:7" ht="15">
      <c r="A7" s="213" t="s">
        <v>111</v>
      </c>
      <c r="B7" s="203" t="s">
        <v>261</v>
      </c>
      <c r="C7" s="203"/>
      <c r="D7" s="203"/>
      <c r="E7" s="87"/>
      <c r="F7" s="85"/>
      <c r="G7" s="85"/>
    </row>
    <row r="8" spans="1:7" ht="25.5">
      <c r="A8" s="214"/>
      <c r="B8" s="27" t="s">
        <v>113</v>
      </c>
      <c r="C8" s="27" t="s">
        <v>114</v>
      </c>
      <c r="D8" s="27" t="s">
        <v>3</v>
      </c>
      <c r="E8" s="87"/>
      <c r="F8" s="85"/>
      <c r="G8" s="85"/>
    </row>
    <row r="9" spans="1:7" s="89" customFormat="1" ht="15">
      <c r="A9" s="171"/>
      <c r="B9" s="172"/>
      <c r="C9" s="172"/>
      <c r="D9" s="172"/>
      <c r="E9" s="87"/>
      <c r="F9" s="85"/>
      <c r="G9" s="85"/>
    </row>
    <row r="10" spans="1:7" s="89" customFormat="1" ht="15">
      <c r="A10" s="161" t="s">
        <v>113</v>
      </c>
      <c r="B10" s="162">
        <v>1242</v>
      </c>
      <c r="C10" s="162">
        <v>4387</v>
      </c>
      <c r="D10" s="163">
        <v>5629</v>
      </c>
      <c r="E10" s="87"/>
      <c r="F10" s="85"/>
      <c r="G10" s="85"/>
    </row>
    <row r="11" spans="1:7" s="89" customFormat="1" ht="15">
      <c r="A11" s="164" t="s">
        <v>114</v>
      </c>
      <c r="B11" s="165">
        <v>947</v>
      </c>
      <c r="C11" s="165">
        <v>187871</v>
      </c>
      <c r="D11" s="166">
        <v>188818</v>
      </c>
      <c r="E11" s="87"/>
      <c r="F11" s="85"/>
      <c r="G11" s="85"/>
    </row>
    <row r="12" spans="1:7" s="89" customFormat="1" ht="15.75" thickBot="1">
      <c r="A12" s="167" t="s">
        <v>3</v>
      </c>
      <c r="B12" s="168">
        <v>2189</v>
      </c>
      <c r="C12" s="168">
        <v>192258</v>
      </c>
      <c r="D12" s="168">
        <v>194447</v>
      </c>
      <c r="E12" s="87"/>
      <c r="F12" s="100"/>
      <c r="G12" s="101"/>
    </row>
    <row r="13" spans="1:7" s="89" customFormat="1" ht="15.75" thickTop="1">
      <c r="A13" s="87" t="s">
        <v>262</v>
      </c>
      <c r="B13" s="87"/>
      <c r="C13" s="87"/>
      <c r="D13" s="87"/>
      <c r="E13" s="99"/>
      <c r="F13" s="102"/>
      <c r="G13" s="102"/>
    </row>
    <row r="14" spans="1:7" s="89" customFormat="1" ht="15">
      <c r="A14" s="85"/>
      <c r="B14" s="85"/>
      <c r="C14" s="85"/>
      <c r="D14" s="85"/>
      <c r="E14" s="85"/>
      <c r="F14" s="102"/>
      <c r="G14" s="102"/>
    </row>
    <row r="15" spans="1:7" s="89" customFormat="1" ht="15">
      <c r="A15" s="85"/>
      <c r="B15" s="85"/>
      <c r="C15" s="85"/>
      <c r="D15" s="85"/>
      <c r="E15" s="85"/>
      <c r="F15" s="102"/>
      <c r="G15" s="102"/>
    </row>
    <row r="16" spans="1:7" s="89" customFormat="1" ht="15">
      <c r="A16" s="85"/>
      <c r="B16" s="85"/>
      <c r="C16" s="85"/>
      <c r="D16" s="85"/>
      <c r="E16" s="85"/>
      <c r="F16" s="102"/>
      <c r="G16" s="102"/>
    </row>
    <row r="17" spans="1:7" ht="15">
      <c r="A17" s="198" t="s">
        <v>265</v>
      </c>
      <c r="B17" s="198"/>
      <c r="C17" s="198"/>
      <c r="D17" s="198"/>
      <c r="E17" s="198"/>
      <c r="F17" s="198"/>
      <c r="G17" s="198"/>
    </row>
    <row r="18" spans="1:7" ht="15.75" thickBot="1">
      <c r="A18" s="199"/>
      <c r="B18" s="199"/>
      <c r="C18" s="199"/>
      <c r="D18" s="199"/>
      <c r="E18" s="199"/>
      <c r="F18" s="199"/>
      <c r="G18" s="199"/>
    </row>
    <row r="19" spans="1:7" ht="15">
      <c r="A19" s="215" t="s">
        <v>115</v>
      </c>
      <c r="B19" s="203" t="s">
        <v>111</v>
      </c>
      <c r="C19" s="203"/>
      <c r="D19" s="217"/>
      <c r="E19" s="218" t="s">
        <v>261</v>
      </c>
      <c r="F19" s="203"/>
      <c r="G19" s="203"/>
    </row>
    <row r="20" spans="1:7" ht="25.5">
      <c r="A20" s="216"/>
      <c r="B20" s="27" t="s">
        <v>113</v>
      </c>
      <c r="C20" s="27" t="s">
        <v>114</v>
      </c>
      <c r="D20" s="27" t="s">
        <v>3</v>
      </c>
      <c r="E20" s="32" t="s">
        <v>113</v>
      </c>
      <c r="F20" s="27" t="s">
        <v>114</v>
      </c>
      <c r="G20" s="27" t="s">
        <v>3</v>
      </c>
    </row>
    <row r="21" spans="1:7" ht="15">
      <c r="A21" s="28"/>
      <c r="B21" s="29"/>
      <c r="C21" s="29"/>
      <c r="D21" s="29"/>
      <c r="E21" s="29"/>
      <c r="F21" s="29"/>
      <c r="G21" s="29"/>
    </row>
    <row r="22" spans="1:7" ht="15">
      <c r="A22" s="13" t="s">
        <v>55</v>
      </c>
      <c r="B22" s="13"/>
      <c r="C22" s="13"/>
      <c r="D22" s="13"/>
      <c r="E22" s="13"/>
      <c r="F22" s="13"/>
      <c r="G22" s="13"/>
    </row>
    <row r="23" spans="1:7" s="89" customFormat="1" ht="15">
      <c r="A23" s="169" t="s">
        <v>1</v>
      </c>
      <c r="B23" s="165">
        <v>42</v>
      </c>
      <c r="C23" s="165">
        <v>42</v>
      </c>
      <c r="D23" s="166">
        <v>42</v>
      </c>
      <c r="E23" s="165">
        <v>35</v>
      </c>
      <c r="F23" s="165">
        <v>42</v>
      </c>
      <c r="G23" s="166">
        <v>42</v>
      </c>
    </row>
    <row r="24" spans="1:7" s="89" customFormat="1" ht="15">
      <c r="A24" s="169" t="s">
        <v>2</v>
      </c>
      <c r="B24" s="165">
        <v>37</v>
      </c>
      <c r="C24" s="165">
        <v>39</v>
      </c>
      <c r="D24" s="166">
        <v>39</v>
      </c>
      <c r="E24" s="165">
        <v>36</v>
      </c>
      <c r="F24" s="165">
        <v>39</v>
      </c>
      <c r="G24" s="166">
        <v>39</v>
      </c>
    </row>
    <row r="25" spans="1:7" s="89" customFormat="1" ht="15.75" thickBot="1">
      <c r="A25" s="170" t="s">
        <v>3</v>
      </c>
      <c r="B25" s="168">
        <v>41</v>
      </c>
      <c r="C25" s="168">
        <v>40</v>
      </c>
      <c r="D25" s="168">
        <v>40</v>
      </c>
      <c r="E25" s="168">
        <v>35</v>
      </c>
      <c r="F25" s="168">
        <v>41</v>
      </c>
      <c r="G25" s="168">
        <v>40</v>
      </c>
    </row>
    <row r="26" spans="1:7" ht="15.75" thickTop="1">
      <c r="A26" s="75" t="s">
        <v>262</v>
      </c>
      <c r="B26" s="74"/>
      <c r="C26" s="74"/>
      <c r="D26" s="74"/>
      <c r="E26" s="74"/>
      <c r="F26" s="74"/>
      <c r="G26" s="74"/>
    </row>
    <row r="27" spans="1:7" ht="15">
      <c r="A27" s="74"/>
      <c r="B27" s="74"/>
      <c r="C27" s="74"/>
      <c r="D27" s="74"/>
      <c r="E27" s="74"/>
      <c r="F27" s="74"/>
      <c r="G27" s="74"/>
    </row>
  </sheetData>
  <sheetProtection/>
  <mergeCells count="7">
    <mergeCell ref="A5:E6"/>
    <mergeCell ref="A7:A8"/>
    <mergeCell ref="B7:D7"/>
    <mergeCell ref="A17:G18"/>
    <mergeCell ref="A19:A20"/>
    <mergeCell ref="B19:D19"/>
    <mergeCell ref="E19:G19"/>
  </mergeCells>
  <conditionalFormatting sqref="D10:D11">
    <cfRule type="expression" priority="13" dxfId="0">
      <formula>OR(AND(D10=0,D10&lt;&gt;"",I18&lt;&gt;"Z",I18&lt;&gt;""),AND(D10&gt;0,D10&lt;&gt;"",AND(I18&lt;&gt;"W",I18&lt;&gt;"U"),I18&lt;&gt;""),AND(D10="",OR(I18="W",I18="U")))</formula>
    </cfRule>
  </conditionalFormatting>
  <conditionalFormatting sqref="B10:B12 C12:D12">
    <cfRule type="expression" priority="14" dxfId="0">
      <formula>OR(AND(B10=0,B10&lt;&gt;"",'Emprego Cultural'!#REF!&lt;&gt;"Z",'Emprego Cultural'!#REF!&lt;&gt;""),AND(B10&gt;0,B10&lt;&gt;"",AND('Emprego Cultural'!#REF!&lt;&gt;"W",'Emprego Cultural'!#REF!&lt;&gt;"U"),'Emprego Cultural'!#REF!&lt;&gt;""),AND(B10="",OR('Emprego Cultural'!#REF!="W",'Emprego Cultural'!#REF!="U")))</formula>
    </cfRule>
  </conditionalFormatting>
  <conditionalFormatting sqref="C10:C11">
    <cfRule type="expression" priority="15" dxfId="0">
      <formula>OR(AND(C10=0,C10&lt;&gt;"",F18&lt;&gt;"Z",F18&lt;&gt;""),AND(C10&gt;0,C10&lt;&gt;"",AND(F18&lt;&gt;"W",F18&lt;&gt;"U"),F18&lt;&gt;""),AND(C10="",OR(F18="W",F18="U")))</formula>
    </cfRule>
  </conditionalFormatting>
  <conditionalFormatting sqref="B12:D12">
    <cfRule type="expression" priority="16" dxfId="4">
      <formula>OR(AND('Emprego Cultural'!#REF!="X",'Emprego Cultural'!#REF!="X"),AND('Emprego Cultural'!#REF!="Q",'Emprego Cultural'!#REF!="Q"))</formula>
    </cfRule>
    <cfRule type="expression" priority="17" dxfId="0">
      <formula>IF(OR(AND(B10="",'Emprego Cultural'!#REF!=""),AND(B11="",'Emprego Cultural'!#REF!=""),AND('Emprego Cultural'!#REF!="X",'Emprego Cultural'!#REF!="X"),AND('Emprego Cultural'!#REF!="Q",'Emprego Cultural'!#REF!="Q"),OR('Emprego Cultural'!#REF!="M",'Emprego Cultural'!#REF!="M")),"",SUM(B10,B11))&lt;&gt;B12</formula>
    </cfRule>
  </conditionalFormatting>
  <conditionalFormatting sqref="D10:D11">
    <cfRule type="expression" priority="18" dxfId="4">
      <formula>OR(AND('Emprego Cultural'!#REF!="X",F18="X"),AND('Emprego Cultural'!#REF!="Q",F18="Q"))</formula>
    </cfRule>
  </conditionalFormatting>
  <conditionalFormatting sqref="D23:D24">
    <cfRule type="expression" priority="7" dxfId="0">
      <formula>OR(AND(D23=0,D23&lt;&gt;"",I29&lt;&gt;"Z",I29&lt;&gt;""),AND(D23&gt;0,D23&lt;&gt;"",AND(I29&lt;&gt;"W",I29&lt;&gt;"U"),I29&lt;&gt;""),AND(D23="",OR(I29="W",I29="U")))</formula>
    </cfRule>
  </conditionalFormatting>
  <conditionalFormatting sqref="B23:B25 C25:D25">
    <cfRule type="expression" priority="8" dxfId="0">
      <formula>OR(AND(B23=0,B23&lt;&gt;"",'Emprego Cultural'!#REF!&lt;&gt;"Z",'Emprego Cultural'!#REF!&lt;&gt;""),AND(B23&gt;0,B23&lt;&gt;"",AND('Emprego Cultural'!#REF!&lt;&gt;"W",'Emprego Cultural'!#REF!&lt;&gt;"U"),'Emprego Cultural'!#REF!&lt;&gt;""),AND(B23="",OR('Emprego Cultural'!#REF!="W",'Emprego Cultural'!#REF!="U")))</formula>
    </cfRule>
  </conditionalFormatting>
  <conditionalFormatting sqref="C23:C24">
    <cfRule type="expression" priority="9" dxfId="0">
      <formula>OR(AND(C23=0,C23&lt;&gt;"",F29&lt;&gt;"Z",F29&lt;&gt;""),AND(C23&gt;0,C23&lt;&gt;"",AND(F29&lt;&gt;"W",F29&lt;&gt;"U"),F29&lt;&gt;""),AND(C23="",OR(F29="W",F29="U")))</formula>
    </cfRule>
  </conditionalFormatting>
  <conditionalFormatting sqref="B25:D25">
    <cfRule type="expression" priority="10" dxfId="4">
      <formula>OR(AND('Emprego Cultural'!#REF!="X",'Emprego Cultural'!#REF!="X"),AND('Emprego Cultural'!#REF!="Q",'Emprego Cultural'!#REF!="Q"))</formula>
    </cfRule>
    <cfRule type="expression" priority="11" dxfId="0">
      <formula>IF(OR(AND(B23="",'Emprego Cultural'!#REF!=""),AND(B24="",'Emprego Cultural'!#REF!=""),AND('Emprego Cultural'!#REF!="X",'Emprego Cultural'!#REF!="X"),AND('Emprego Cultural'!#REF!="Q",'Emprego Cultural'!#REF!="Q"),OR('Emprego Cultural'!#REF!="M",'Emprego Cultural'!#REF!="M")),"",SUM(B23,B24))&lt;&gt;B25</formula>
    </cfRule>
  </conditionalFormatting>
  <conditionalFormatting sqref="D23:D24">
    <cfRule type="expression" priority="12" dxfId="4">
      <formula>OR(AND('Emprego Cultural'!#REF!="X",F29="X"),AND('Emprego Cultural'!#REF!="Q",F29="Q"))</formula>
    </cfRule>
  </conditionalFormatting>
  <conditionalFormatting sqref="G23:G24">
    <cfRule type="expression" priority="1" dxfId="0">
      <formula>OR(AND(G23=0,G23&lt;&gt;"",L29&lt;&gt;"Z",L29&lt;&gt;""),AND(G23&gt;0,G23&lt;&gt;"",AND(L29&lt;&gt;"W",L29&lt;&gt;"U"),L29&lt;&gt;""),AND(G23="",OR(L29="W",L29="U")))</formula>
    </cfRule>
  </conditionalFormatting>
  <conditionalFormatting sqref="E23:E25 F25:G25">
    <cfRule type="expression" priority="2" dxfId="0">
      <formula>OR(AND(E23=0,E23&lt;&gt;"",'Emprego Cultural'!#REF!&lt;&gt;"Z",'Emprego Cultural'!#REF!&lt;&gt;""),AND(E23&gt;0,E23&lt;&gt;"",AND('Emprego Cultural'!#REF!&lt;&gt;"W",'Emprego Cultural'!#REF!&lt;&gt;"U"),'Emprego Cultural'!#REF!&lt;&gt;""),AND(E23="",OR('Emprego Cultural'!#REF!="W",'Emprego Cultural'!#REF!="U")))</formula>
    </cfRule>
  </conditionalFormatting>
  <conditionalFormatting sqref="F23:F24">
    <cfRule type="expression" priority="3" dxfId="0">
      <formula>OR(AND(F23=0,F23&lt;&gt;"",I29&lt;&gt;"Z",I29&lt;&gt;""),AND(F23&gt;0,F23&lt;&gt;"",AND(I29&lt;&gt;"W",I29&lt;&gt;"U"),I29&lt;&gt;""),AND(F23="",OR(I29="W",I29="U")))</formula>
    </cfRule>
  </conditionalFormatting>
  <conditionalFormatting sqref="E25:G25">
    <cfRule type="expression" priority="4" dxfId="4">
      <formula>OR(AND('Emprego Cultural'!#REF!="X",'Emprego Cultural'!#REF!="X"),AND('Emprego Cultural'!#REF!="Q",'Emprego Cultural'!#REF!="Q"))</formula>
    </cfRule>
    <cfRule type="expression" priority="5" dxfId="0">
      <formula>IF(OR(AND(E23="",'Emprego Cultural'!#REF!=""),AND(E24="",'Emprego Cultural'!#REF!=""),AND('Emprego Cultural'!#REF!="X",'Emprego Cultural'!#REF!="X"),AND('Emprego Cultural'!#REF!="Q",'Emprego Cultural'!#REF!="Q"),OR('Emprego Cultural'!#REF!="M",'Emprego Cultural'!#REF!="M")),"",SUM(E23,E24))&lt;&gt;E25</formula>
    </cfRule>
  </conditionalFormatting>
  <conditionalFormatting sqref="G23:G24">
    <cfRule type="expression" priority="6" dxfId="4">
      <formula>OR(AND('Emprego Cultural'!#REF!="X",I29="X"),AND('Emprego Cultural'!#REF!="Q",I29="Q"))</formula>
    </cfRule>
  </conditionalFormatting>
  <conditionalFormatting sqref="D10:D11">
    <cfRule type="expression" priority="19" dxfId="0">
      <formula>IF(OR(AND(B10="",'Emprego Cultural'!#REF!=""),AND(C10="",F18=""),AND('Emprego Cultural'!#REF!="X",F18="X"),AND('Emprego Cultural'!#REF!="Q",F18="Q"),OR('Emprego Cultural'!#REF!="M",F18="M")),"",SUM(B10,C10))&lt;&gt;D10</formula>
    </cfRule>
  </conditionalFormatting>
  <conditionalFormatting sqref="D23:D24 G23:G24">
    <cfRule type="expression" priority="20" dxfId="0">
      <formula>IF(OR(AND(B23="",'Emprego Cultural'!#REF!=""),AND(C23="",F29=""),AND('Emprego Cultural'!#REF!="X",F29="X"),AND('Emprego Cultural'!#REF!="Q",F29="Q"),OR('Emprego Cultural'!#REF!="M",F29="M")),"",SUM(B23,C23))&lt;&gt;D23</formula>
    </cfRule>
  </conditionalFormatting>
  <dataValidations count="2">
    <dataValidation type="decimal" operator="greaterThanOrEqual" allowBlank="1" showInputMessage="1" showErrorMessage="1" errorTitle="Entrée non valide" error="Veuillez entrer une valeur numérique" sqref="B10:D12 B23:G25">
      <formula1>0</formula1>
    </dataValidation>
    <dataValidation allowBlank="1" showInputMessage="1" showErrorMessage="1" sqref="E13:G13 A10:A12 C8:D9 A7 B7:B9 A23:A25 B19:B21 A19 F20:G21 E19:E21 C20:D21 F14:G16"/>
  </dataValidation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E59"/>
  <sheetViews>
    <sheetView view="pageLayout" workbookViewId="0" topLeftCell="A1">
      <selection activeCell="A3" sqref="A3:C4"/>
    </sheetView>
  </sheetViews>
  <sheetFormatPr defaultColWidth="9.140625" defaultRowHeight="15"/>
  <cols>
    <col min="1" max="1" width="14.00390625" style="0" customWidth="1"/>
    <col min="2" max="2" width="81.00390625" style="0" customWidth="1"/>
    <col min="3" max="3" width="29.57421875" style="0" customWidth="1"/>
    <col min="4" max="6" width="9.140625" style="89" customWidth="1"/>
  </cols>
  <sheetData>
    <row r="3" spans="1:5" s="89" customFormat="1" ht="15">
      <c r="A3" s="230" t="s">
        <v>263</v>
      </c>
      <c r="B3" s="230"/>
      <c r="C3" s="230"/>
      <c r="D3" s="85"/>
      <c r="E3" s="85"/>
    </row>
    <row r="4" spans="1:5" s="89" customFormat="1" ht="15.75" thickBot="1">
      <c r="A4" s="231"/>
      <c r="B4" s="231"/>
      <c r="C4" s="231"/>
      <c r="D4" s="85"/>
      <c r="E4" s="85"/>
    </row>
    <row r="5" spans="1:5" ht="15">
      <c r="A5" s="215" t="s">
        <v>116</v>
      </c>
      <c r="B5" s="219" t="s">
        <v>117</v>
      </c>
      <c r="C5" s="219" t="s">
        <v>118</v>
      </c>
      <c r="D5" s="85"/>
      <c r="E5" s="85"/>
    </row>
    <row r="6" spans="1:5" ht="15">
      <c r="A6" s="216"/>
      <c r="B6" s="220"/>
      <c r="C6" s="220"/>
      <c r="D6" s="85"/>
      <c r="E6" s="85"/>
    </row>
    <row r="7" spans="1:5" ht="15">
      <c r="A7" s="28"/>
      <c r="B7" s="74"/>
      <c r="C7" s="74"/>
      <c r="D7" s="85"/>
      <c r="E7" s="85"/>
    </row>
    <row r="8" spans="1:5" s="89" customFormat="1" ht="15">
      <c r="A8" s="173">
        <v>1349</v>
      </c>
      <c r="B8" s="174" t="s">
        <v>119</v>
      </c>
      <c r="C8" s="175">
        <v>0.10659086871558003</v>
      </c>
      <c r="D8" s="85"/>
      <c r="E8" s="104"/>
    </row>
    <row r="9" spans="1:5" s="89" customFormat="1" ht="15">
      <c r="A9" s="176">
        <v>2161</v>
      </c>
      <c r="B9" s="116" t="s">
        <v>120</v>
      </c>
      <c r="C9" s="177">
        <v>3.8195061289749512</v>
      </c>
      <c r="D9" s="85"/>
      <c r="E9" s="93"/>
    </row>
    <row r="10" spans="1:5" s="89" customFormat="1" ht="15">
      <c r="A10" s="176">
        <v>2162</v>
      </c>
      <c r="B10" s="116" t="s">
        <v>121</v>
      </c>
      <c r="C10" s="177">
        <v>0</v>
      </c>
      <c r="D10" s="85"/>
      <c r="E10" s="93"/>
    </row>
    <row r="11" spans="1:5" s="89" customFormat="1" ht="15">
      <c r="A11" s="176">
        <v>2163</v>
      </c>
      <c r="B11" s="116" t="s">
        <v>122</v>
      </c>
      <c r="C11" s="177">
        <v>1.5278024515899804</v>
      </c>
      <c r="D11" s="85"/>
      <c r="E11" s="93"/>
    </row>
    <row r="12" spans="1:5" s="89" customFormat="1" ht="15">
      <c r="A12" s="176">
        <v>2164</v>
      </c>
      <c r="B12" s="116" t="s">
        <v>123</v>
      </c>
      <c r="C12" s="177">
        <v>0</v>
      </c>
      <c r="D12" s="85"/>
      <c r="E12" s="93"/>
    </row>
    <row r="13" spans="1:5" s="89" customFormat="1" ht="15">
      <c r="A13" s="176">
        <v>2165</v>
      </c>
      <c r="B13" s="116" t="s">
        <v>124</v>
      </c>
      <c r="C13" s="177">
        <v>5.258482856635282</v>
      </c>
      <c r="D13" s="85"/>
      <c r="E13" s="93"/>
    </row>
    <row r="14" spans="1:5" s="89" customFormat="1" ht="15">
      <c r="A14" s="176">
        <v>2166</v>
      </c>
      <c r="B14" s="116" t="s">
        <v>125</v>
      </c>
      <c r="C14" s="177">
        <v>2.1318173743116007</v>
      </c>
      <c r="D14" s="85"/>
      <c r="E14" s="93"/>
    </row>
    <row r="15" spans="1:5" s="89" customFormat="1" ht="15">
      <c r="A15" s="176">
        <v>2310</v>
      </c>
      <c r="B15" s="116" t="s">
        <v>126</v>
      </c>
      <c r="C15" s="177">
        <v>0.7283709362231302</v>
      </c>
      <c r="D15" s="85"/>
      <c r="E15" s="93"/>
    </row>
    <row r="16" spans="1:5" s="89" customFormat="1" ht="15">
      <c r="A16" s="176">
        <v>2353</v>
      </c>
      <c r="B16" s="116" t="s">
        <v>127</v>
      </c>
      <c r="C16" s="177">
        <v>0.2664771717889501</v>
      </c>
      <c r="D16" s="85"/>
      <c r="E16" s="93"/>
    </row>
    <row r="17" spans="1:5" s="89" customFormat="1" ht="15">
      <c r="A17" s="176">
        <v>2354</v>
      </c>
      <c r="B17" s="116" t="s">
        <v>128</v>
      </c>
      <c r="C17" s="177">
        <v>0</v>
      </c>
      <c r="D17" s="85"/>
      <c r="E17" s="93"/>
    </row>
    <row r="18" spans="1:5" s="89" customFormat="1" ht="15">
      <c r="A18" s="176">
        <v>2355</v>
      </c>
      <c r="B18" s="116" t="s">
        <v>129</v>
      </c>
      <c r="C18" s="177">
        <v>0.4796589092201101</v>
      </c>
      <c r="D18" s="85"/>
      <c r="E18" s="93"/>
    </row>
    <row r="19" spans="1:5" s="89" customFormat="1" ht="15">
      <c r="A19" s="176">
        <v>2431</v>
      </c>
      <c r="B19" s="116" t="s">
        <v>130</v>
      </c>
      <c r="C19" s="177">
        <v>0.12435601350151003</v>
      </c>
      <c r="D19" s="85"/>
      <c r="E19" s="93"/>
    </row>
    <row r="20" spans="1:5" s="89" customFormat="1" ht="15">
      <c r="A20" s="176">
        <v>2513</v>
      </c>
      <c r="B20" s="116" t="s">
        <v>131</v>
      </c>
      <c r="C20" s="177">
        <v>0</v>
      </c>
      <c r="D20" s="85"/>
      <c r="E20" s="93"/>
    </row>
    <row r="21" spans="1:5" s="89" customFormat="1" ht="15">
      <c r="A21" s="176">
        <v>2621</v>
      </c>
      <c r="B21" s="116" t="s">
        <v>132</v>
      </c>
      <c r="C21" s="177">
        <v>0</v>
      </c>
      <c r="D21" s="85"/>
      <c r="E21" s="93"/>
    </row>
    <row r="22" spans="1:5" s="89" customFormat="1" ht="15">
      <c r="A22" s="176">
        <v>2622</v>
      </c>
      <c r="B22" s="116" t="s">
        <v>133</v>
      </c>
      <c r="C22" s="177">
        <v>0.7461360810090603</v>
      </c>
      <c r="D22" s="85"/>
      <c r="E22" s="93"/>
    </row>
    <row r="23" spans="1:5" s="89" customFormat="1" ht="15">
      <c r="A23" s="176">
        <v>2632</v>
      </c>
      <c r="B23" s="116" t="s">
        <v>134</v>
      </c>
      <c r="C23" s="177">
        <v>0.9415526736542903</v>
      </c>
      <c r="D23" s="85"/>
      <c r="E23" s="93"/>
    </row>
    <row r="24" spans="1:5" s="89" customFormat="1" ht="15">
      <c r="A24" s="176">
        <v>2641</v>
      </c>
      <c r="B24" s="116" t="s">
        <v>135</v>
      </c>
      <c r="C24" s="177">
        <v>0</v>
      </c>
      <c r="D24" s="85"/>
      <c r="E24" s="93"/>
    </row>
    <row r="25" spans="1:5" s="89" customFormat="1" ht="15">
      <c r="A25" s="176">
        <v>2642</v>
      </c>
      <c r="B25" s="116" t="s">
        <v>136</v>
      </c>
      <c r="C25" s="177">
        <v>4.832119381772961</v>
      </c>
      <c r="D25" s="85"/>
      <c r="E25" s="93"/>
    </row>
    <row r="26" spans="1:5" s="89" customFormat="1" ht="15">
      <c r="A26" s="176">
        <v>2643</v>
      </c>
      <c r="B26" s="116" t="s">
        <v>137</v>
      </c>
      <c r="C26" s="177">
        <v>0</v>
      </c>
      <c r="D26" s="85"/>
      <c r="E26" s="93"/>
    </row>
    <row r="27" spans="1:5" s="89" customFormat="1" ht="15">
      <c r="A27" s="176">
        <v>2651</v>
      </c>
      <c r="B27" s="116" t="s">
        <v>138</v>
      </c>
      <c r="C27" s="177">
        <v>1.2080298454432403</v>
      </c>
      <c r="D27" s="85"/>
      <c r="E27" s="93"/>
    </row>
    <row r="28" spans="1:5" s="89" customFormat="1" ht="15">
      <c r="A28" s="176">
        <v>2652</v>
      </c>
      <c r="B28" s="116" t="s">
        <v>139</v>
      </c>
      <c r="C28" s="177">
        <v>7.443595665304673</v>
      </c>
      <c r="D28" s="85"/>
      <c r="E28" s="93"/>
    </row>
    <row r="29" spans="1:5" s="89" customFormat="1" ht="15">
      <c r="A29" s="176">
        <v>2653</v>
      </c>
      <c r="B29" s="116" t="s">
        <v>140</v>
      </c>
      <c r="C29" s="177">
        <v>0.6040149227216202</v>
      </c>
      <c r="D29" s="85"/>
      <c r="E29" s="93"/>
    </row>
    <row r="30" spans="1:5" s="89" customFormat="1" ht="15">
      <c r="A30" s="178">
        <v>2654</v>
      </c>
      <c r="B30" s="116" t="s">
        <v>141</v>
      </c>
      <c r="C30" s="177">
        <v>0</v>
      </c>
      <c r="D30" s="85"/>
      <c r="E30" s="93"/>
    </row>
    <row r="31" spans="1:5" s="89" customFormat="1" ht="15">
      <c r="A31" s="178">
        <v>2655</v>
      </c>
      <c r="B31" s="116" t="s">
        <v>142</v>
      </c>
      <c r="C31" s="177">
        <v>0</v>
      </c>
      <c r="D31" s="85"/>
      <c r="E31" s="93"/>
    </row>
    <row r="32" spans="1:5" s="89" customFormat="1" ht="15">
      <c r="A32" s="178">
        <v>2656</v>
      </c>
      <c r="B32" s="116" t="s">
        <v>143</v>
      </c>
      <c r="C32" s="177">
        <v>0.8704920945105703</v>
      </c>
      <c r="D32" s="85"/>
      <c r="E32" s="93"/>
    </row>
    <row r="33" spans="1:5" s="89" customFormat="1" ht="15">
      <c r="A33" s="178">
        <v>2659</v>
      </c>
      <c r="B33" s="116" t="s">
        <v>144</v>
      </c>
      <c r="C33" s="177">
        <v>1.3323858589447504</v>
      </c>
      <c r="D33" s="85"/>
      <c r="E33" s="93"/>
    </row>
    <row r="34" spans="1:5" s="89" customFormat="1" ht="15">
      <c r="A34" s="178"/>
      <c r="B34" s="116"/>
      <c r="C34" s="177"/>
      <c r="D34" s="85"/>
      <c r="E34" s="93"/>
    </row>
    <row r="35" spans="1:5" s="89" customFormat="1" ht="15">
      <c r="A35" s="178"/>
      <c r="B35" s="116"/>
      <c r="C35" s="177"/>
      <c r="D35" s="85"/>
      <c r="E35" s="93"/>
    </row>
    <row r="36" spans="1:5" s="89" customFormat="1" ht="15">
      <c r="A36" s="178">
        <v>3118</v>
      </c>
      <c r="B36" s="116" t="s">
        <v>145</v>
      </c>
      <c r="C36" s="177">
        <v>0.21318173743116006</v>
      </c>
      <c r="D36" s="85"/>
      <c r="E36" s="93"/>
    </row>
    <row r="37" spans="1:5" s="89" customFormat="1" ht="15">
      <c r="A37" s="178">
        <v>3431</v>
      </c>
      <c r="B37" s="116" t="s">
        <v>146</v>
      </c>
      <c r="C37" s="177">
        <v>0.2842423165748801</v>
      </c>
      <c r="D37" s="85"/>
      <c r="E37" s="93"/>
    </row>
    <row r="38" spans="1:5" s="89" customFormat="1" ht="15">
      <c r="A38" s="178">
        <v>3432</v>
      </c>
      <c r="B38" s="116" t="s">
        <v>147</v>
      </c>
      <c r="C38" s="177">
        <v>0</v>
      </c>
      <c r="D38" s="85"/>
      <c r="E38" s="93"/>
    </row>
    <row r="39" spans="1:5" s="89" customFormat="1" ht="15">
      <c r="A39" s="178">
        <v>3433</v>
      </c>
      <c r="B39" s="116" t="s">
        <v>148</v>
      </c>
      <c r="C39" s="177">
        <v>0</v>
      </c>
      <c r="D39" s="85"/>
      <c r="E39" s="93"/>
    </row>
    <row r="40" spans="1:5" s="89" customFormat="1" ht="15">
      <c r="A40" s="178">
        <v>3435</v>
      </c>
      <c r="B40" s="116" t="s">
        <v>149</v>
      </c>
      <c r="C40" s="177">
        <v>0.17765144785930007</v>
      </c>
      <c r="D40" s="85"/>
      <c r="E40" s="93"/>
    </row>
    <row r="41" spans="1:5" s="89" customFormat="1" ht="15">
      <c r="A41" s="178">
        <v>4411</v>
      </c>
      <c r="B41" s="116" t="s">
        <v>150</v>
      </c>
      <c r="C41" s="177">
        <v>3.6773849706875112</v>
      </c>
      <c r="D41" s="85"/>
      <c r="E41" s="93"/>
    </row>
    <row r="42" spans="1:5" s="89" customFormat="1" ht="15">
      <c r="A42" s="178">
        <v>7311</v>
      </c>
      <c r="B42" s="116" t="s">
        <v>151</v>
      </c>
      <c r="C42" s="177">
        <v>0</v>
      </c>
      <c r="D42" s="85"/>
      <c r="E42" s="93"/>
    </row>
    <row r="43" spans="1:5" s="89" customFormat="1" ht="15">
      <c r="A43" s="178">
        <v>7312</v>
      </c>
      <c r="B43" s="116" t="s">
        <v>152</v>
      </c>
      <c r="C43" s="177">
        <v>1.6343933203055605</v>
      </c>
      <c r="D43" s="85"/>
      <c r="E43" s="93"/>
    </row>
    <row r="44" spans="1:5" s="89" customFormat="1" ht="15">
      <c r="A44" s="178">
        <v>7313</v>
      </c>
      <c r="B44" s="116" t="s">
        <v>153</v>
      </c>
      <c r="C44" s="177">
        <v>0</v>
      </c>
      <c r="D44" s="85"/>
      <c r="E44" s="93"/>
    </row>
    <row r="45" spans="1:5" s="89" customFormat="1" ht="15">
      <c r="A45" s="178">
        <v>7314</v>
      </c>
      <c r="B45" s="116" t="s">
        <v>154</v>
      </c>
      <c r="C45" s="177">
        <v>0.6040149227216202</v>
      </c>
      <c r="D45" s="85"/>
      <c r="E45" s="93"/>
    </row>
    <row r="46" spans="1:5" s="89" customFormat="1" ht="15">
      <c r="A46" s="178">
        <v>7315</v>
      </c>
      <c r="B46" s="116" t="s">
        <v>155</v>
      </c>
      <c r="C46" s="177">
        <v>0</v>
      </c>
      <c r="D46" s="85"/>
      <c r="E46" s="93"/>
    </row>
    <row r="47" spans="1:5" s="89" customFormat="1" ht="15">
      <c r="A47" s="178">
        <v>7316</v>
      </c>
      <c r="B47" s="116" t="s">
        <v>156</v>
      </c>
      <c r="C47" s="177">
        <v>0.08882572392965003</v>
      </c>
      <c r="D47" s="85"/>
      <c r="E47" s="93"/>
    </row>
    <row r="48" spans="1:5" s="89" customFormat="1" ht="15">
      <c r="A48" s="178">
        <v>7317</v>
      </c>
      <c r="B48" s="116" t="s">
        <v>157</v>
      </c>
      <c r="C48" s="177">
        <v>5.009770829632262</v>
      </c>
      <c r="D48" s="85"/>
      <c r="E48" s="93"/>
    </row>
    <row r="49" spans="1:5" s="89" customFormat="1" ht="15">
      <c r="A49" s="178">
        <v>7318</v>
      </c>
      <c r="B49" s="116" t="s">
        <v>158</v>
      </c>
      <c r="C49" s="177">
        <v>2.931248889678451</v>
      </c>
      <c r="D49" s="85"/>
      <c r="E49" s="93"/>
    </row>
    <row r="50" spans="1:5" s="89" customFormat="1" ht="15">
      <c r="A50" s="178">
        <v>7319</v>
      </c>
      <c r="B50" s="116" t="s">
        <v>159</v>
      </c>
      <c r="C50" s="177">
        <v>0.4796589092201101</v>
      </c>
      <c r="D50" s="85"/>
      <c r="E50" s="93"/>
    </row>
    <row r="51" spans="1:3" ht="15">
      <c r="A51" s="178">
        <v>7522</v>
      </c>
      <c r="B51" s="116" t="s">
        <v>160</v>
      </c>
      <c r="C51" s="177">
        <v>35.70794101971931</v>
      </c>
    </row>
    <row r="52" spans="1:3" ht="15">
      <c r="A52" s="178">
        <v>7531</v>
      </c>
      <c r="B52" s="116" t="s">
        <v>161</v>
      </c>
      <c r="C52" s="177">
        <v>11.032154912062534</v>
      </c>
    </row>
    <row r="53" spans="1:3" s="89" customFormat="1" ht="15">
      <c r="A53" s="178">
        <v>7532</v>
      </c>
      <c r="B53" s="116" t="s">
        <v>162</v>
      </c>
      <c r="C53" s="177">
        <v>1.1724995558713802</v>
      </c>
    </row>
    <row r="54" spans="1:5" s="89" customFormat="1" ht="15">
      <c r="A54" s="178">
        <v>7533</v>
      </c>
      <c r="B54" s="116" t="s">
        <v>163</v>
      </c>
      <c r="C54" s="177">
        <v>1.4034464380884704</v>
      </c>
      <c r="D54" s="85"/>
      <c r="E54" s="93"/>
    </row>
    <row r="55" spans="1:5" s="89" customFormat="1" ht="15">
      <c r="A55" s="178">
        <v>7534</v>
      </c>
      <c r="B55" s="116" t="s">
        <v>164</v>
      </c>
      <c r="C55" s="177">
        <v>0.31977260614674013</v>
      </c>
      <c r="D55" s="85"/>
      <c r="E55" s="93"/>
    </row>
    <row r="56" spans="1:5" s="89" customFormat="1" ht="15">
      <c r="A56" s="178">
        <v>7535</v>
      </c>
      <c r="B56" s="116" t="s">
        <v>165</v>
      </c>
      <c r="C56" s="177">
        <v>0</v>
      </c>
      <c r="D56" s="85"/>
      <c r="E56" s="93"/>
    </row>
    <row r="57" spans="1:5" s="89" customFormat="1" ht="15">
      <c r="A57" s="178">
        <v>7536</v>
      </c>
      <c r="B57" s="116" t="s">
        <v>166</v>
      </c>
      <c r="C57" s="177">
        <v>2.842423165748801</v>
      </c>
      <c r="D57" s="85"/>
      <c r="E57" s="93"/>
    </row>
    <row r="58" spans="1:5" s="89" customFormat="1" ht="15.75" thickBot="1">
      <c r="A58" s="179" t="s">
        <v>3</v>
      </c>
      <c r="B58" s="180"/>
      <c r="C58" s="181">
        <v>100</v>
      </c>
      <c r="D58" s="85"/>
      <c r="E58" s="103"/>
    </row>
    <row r="59" spans="1:5" ht="15.75" thickTop="1">
      <c r="A59" s="75" t="s">
        <v>262</v>
      </c>
      <c r="B59" s="74"/>
      <c r="C59" s="74"/>
      <c r="D59" s="85"/>
      <c r="E59" s="85"/>
    </row>
  </sheetData>
  <sheetProtection/>
  <mergeCells count="4">
    <mergeCell ref="A3:C4"/>
    <mergeCell ref="A5:A6"/>
    <mergeCell ref="B5:B6"/>
    <mergeCell ref="C5:C6"/>
  </mergeCells>
  <dataValidations count="1">
    <dataValidation allowBlank="1" showInputMessage="1" showErrorMessage="1" sqref="A5 A8:A29 E8 B8:C8 C51:C58 C9:C50"/>
  </dataValidation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2"/>
  <headerFooter>
    <oddHeader>&amp;C&amp;G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C44"/>
  <sheetViews>
    <sheetView view="pageLayout" workbookViewId="0" topLeftCell="A1">
      <selection activeCell="A4" sqref="A4:C5"/>
    </sheetView>
  </sheetViews>
  <sheetFormatPr defaultColWidth="9.140625" defaultRowHeight="15"/>
  <cols>
    <col min="1" max="1" width="16.7109375" style="0" customWidth="1"/>
    <col min="2" max="2" width="85.421875" style="0" bestFit="1" customWidth="1"/>
    <col min="3" max="3" width="24.7109375" style="0" customWidth="1"/>
  </cols>
  <sheetData>
    <row r="4" spans="1:3" ht="15">
      <c r="A4" s="230" t="s">
        <v>264</v>
      </c>
      <c r="B4" s="230"/>
      <c r="C4" s="230"/>
    </row>
    <row r="5" spans="1:3" ht="15.75" thickBot="1">
      <c r="A5" s="231"/>
      <c r="B5" s="231"/>
      <c r="C5" s="231"/>
    </row>
    <row r="6" spans="1:3" ht="15">
      <c r="A6" s="215" t="s">
        <v>116</v>
      </c>
      <c r="B6" s="219" t="s">
        <v>117</v>
      </c>
      <c r="C6" s="219" t="s">
        <v>118</v>
      </c>
    </row>
    <row r="7" spans="1:3" ht="15">
      <c r="A7" s="216"/>
      <c r="B7" s="220"/>
      <c r="C7" s="220"/>
    </row>
    <row r="8" spans="1:3" ht="15">
      <c r="A8" s="28"/>
      <c r="B8" s="4"/>
      <c r="C8" s="4"/>
    </row>
    <row r="9" spans="1:3" s="89" customFormat="1" ht="15">
      <c r="A9" s="173">
        <v>3211</v>
      </c>
      <c r="B9" s="174" t="s">
        <v>167</v>
      </c>
      <c r="C9" s="175">
        <v>0.3654636820465966</v>
      </c>
    </row>
    <row r="10" spans="1:3" s="89" customFormat="1" ht="15">
      <c r="A10" s="176">
        <v>3220</v>
      </c>
      <c r="B10" s="116" t="s">
        <v>168</v>
      </c>
      <c r="C10" s="111">
        <v>0</v>
      </c>
    </row>
    <row r="11" spans="1:3" s="89" customFormat="1" ht="15">
      <c r="A11" s="176">
        <v>4649</v>
      </c>
      <c r="B11" s="116" t="s">
        <v>169</v>
      </c>
      <c r="C11" s="111">
        <v>0</v>
      </c>
    </row>
    <row r="12" spans="1:3" s="89" customFormat="1" ht="15">
      <c r="A12" s="176">
        <v>4761</v>
      </c>
      <c r="B12" s="116" t="s">
        <v>170</v>
      </c>
      <c r="C12" s="111">
        <v>7.263590680676107</v>
      </c>
    </row>
    <row r="13" spans="1:3" s="89" customFormat="1" ht="15">
      <c r="A13" s="176">
        <v>4762</v>
      </c>
      <c r="B13" s="116" t="s">
        <v>171</v>
      </c>
      <c r="C13" s="111">
        <v>0.8679762448606669</v>
      </c>
    </row>
    <row r="14" spans="1:3" s="89" customFormat="1" ht="15">
      <c r="A14" s="176">
        <v>4774</v>
      </c>
      <c r="B14" s="116" t="s">
        <v>172</v>
      </c>
      <c r="C14" s="111">
        <v>0</v>
      </c>
    </row>
    <row r="15" spans="1:3" s="89" customFormat="1" ht="15">
      <c r="A15" s="176">
        <v>5811</v>
      </c>
      <c r="B15" s="116" t="s">
        <v>173</v>
      </c>
      <c r="C15" s="111">
        <v>0</v>
      </c>
    </row>
    <row r="16" spans="1:3" s="89" customFormat="1" ht="15">
      <c r="A16" s="176">
        <v>5813</v>
      </c>
      <c r="B16" s="116" t="s">
        <v>174</v>
      </c>
      <c r="C16" s="111">
        <v>4.79671082686158</v>
      </c>
    </row>
    <row r="17" spans="1:3" s="89" customFormat="1" ht="15">
      <c r="A17" s="176">
        <v>5819</v>
      </c>
      <c r="B17" s="116" t="s">
        <v>175</v>
      </c>
      <c r="C17" s="111">
        <v>0</v>
      </c>
    </row>
    <row r="18" spans="1:3" s="89" customFormat="1" ht="15">
      <c r="A18" s="176">
        <v>5820</v>
      </c>
      <c r="B18" s="116" t="s">
        <v>176</v>
      </c>
      <c r="C18" s="111">
        <v>0</v>
      </c>
    </row>
    <row r="19" spans="1:3" s="89" customFormat="1" ht="15">
      <c r="A19" s="176">
        <v>5911</v>
      </c>
      <c r="B19" s="116" t="s">
        <v>177</v>
      </c>
      <c r="C19" s="111">
        <v>0</v>
      </c>
    </row>
    <row r="20" spans="1:3" s="89" customFormat="1" ht="15">
      <c r="A20" s="176">
        <v>5912</v>
      </c>
      <c r="B20" s="116" t="s">
        <v>178</v>
      </c>
      <c r="C20" s="111">
        <v>0</v>
      </c>
    </row>
    <row r="21" spans="1:3" s="89" customFormat="1" ht="15">
      <c r="A21" s="176">
        <v>5913</v>
      </c>
      <c r="B21" s="116" t="s">
        <v>179</v>
      </c>
      <c r="C21" s="111">
        <v>0</v>
      </c>
    </row>
    <row r="22" spans="1:3" s="89" customFormat="1" ht="15">
      <c r="A22" s="176">
        <v>5914</v>
      </c>
      <c r="B22" s="116" t="s">
        <v>180</v>
      </c>
      <c r="C22" s="111">
        <v>0</v>
      </c>
    </row>
    <row r="23" spans="1:3" s="89" customFormat="1" ht="15">
      <c r="A23" s="176">
        <v>5920</v>
      </c>
      <c r="B23" s="116" t="s">
        <v>181</v>
      </c>
      <c r="C23" s="111">
        <v>0</v>
      </c>
    </row>
    <row r="24" spans="1:3" s="89" customFormat="1" ht="15">
      <c r="A24" s="176">
        <v>6010</v>
      </c>
      <c r="B24" s="116" t="s">
        <v>182</v>
      </c>
      <c r="C24" s="111">
        <v>11.512105984467794</v>
      </c>
    </row>
    <row r="25" spans="1:3" s="89" customFormat="1" ht="15">
      <c r="A25" s="176">
        <v>6020</v>
      </c>
      <c r="B25" s="116" t="s">
        <v>183</v>
      </c>
      <c r="C25" s="111">
        <v>10.507080858839652</v>
      </c>
    </row>
    <row r="26" spans="1:3" s="89" customFormat="1" ht="15">
      <c r="A26" s="176">
        <v>6391</v>
      </c>
      <c r="B26" s="116" t="s">
        <v>184</v>
      </c>
      <c r="C26" s="111">
        <v>0</v>
      </c>
    </row>
    <row r="27" spans="1:3" s="89" customFormat="1" ht="15">
      <c r="A27" s="176">
        <v>6399</v>
      </c>
      <c r="B27" s="116" t="s">
        <v>184</v>
      </c>
      <c r="C27" s="111">
        <v>0</v>
      </c>
    </row>
    <row r="28" spans="1:3" s="89" customFormat="1" ht="15">
      <c r="A28" s="176">
        <v>7110</v>
      </c>
      <c r="B28" s="116" t="s">
        <v>185</v>
      </c>
      <c r="C28" s="111">
        <v>1.6445865692096848</v>
      </c>
    </row>
    <row r="29" spans="1:3" s="89" customFormat="1" ht="15">
      <c r="A29" s="176">
        <v>7220</v>
      </c>
      <c r="B29" s="116" t="s">
        <v>186</v>
      </c>
      <c r="C29" s="111">
        <v>0</v>
      </c>
    </row>
    <row r="30" spans="1:3" s="89" customFormat="1" ht="15">
      <c r="A30" s="176">
        <v>7310</v>
      </c>
      <c r="B30" s="116" t="s">
        <v>187</v>
      </c>
      <c r="C30" s="111">
        <v>0.22841480127912286</v>
      </c>
    </row>
    <row r="31" spans="1:3" s="89" customFormat="1" ht="15">
      <c r="A31" s="178">
        <v>7410</v>
      </c>
      <c r="B31" s="116" t="s">
        <v>188</v>
      </c>
      <c r="C31" s="111">
        <v>12.517131110095933</v>
      </c>
    </row>
    <row r="32" spans="1:3" s="89" customFormat="1" ht="15">
      <c r="A32" s="178">
        <v>7420</v>
      </c>
      <c r="B32" s="116" t="s">
        <v>189</v>
      </c>
      <c r="C32" s="111">
        <v>4.522613065326634</v>
      </c>
    </row>
    <row r="33" spans="1:3" s="89" customFormat="1" ht="15">
      <c r="A33" s="178">
        <v>7722</v>
      </c>
      <c r="B33" s="116" t="s">
        <v>190</v>
      </c>
      <c r="C33" s="111">
        <v>0</v>
      </c>
    </row>
    <row r="34" spans="1:3" s="89" customFormat="1" ht="15">
      <c r="A34" s="178"/>
      <c r="B34" s="116"/>
      <c r="C34" s="111"/>
    </row>
    <row r="35" spans="1:3" s="89" customFormat="1" ht="15">
      <c r="A35" s="178"/>
      <c r="B35" s="116"/>
      <c r="C35" s="111"/>
    </row>
    <row r="36" spans="1:3" s="89" customFormat="1" ht="15">
      <c r="A36" s="178">
        <v>8530</v>
      </c>
      <c r="B36" s="116" t="s">
        <v>191</v>
      </c>
      <c r="C36" s="111">
        <v>2.69529465509365</v>
      </c>
    </row>
    <row r="37" spans="1:3" s="89" customFormat="1" ht="15">
      <c r="A37" s="178">
        <v>8542</v>
      </c>
      <c r="B37" s="116" t="s">
        <v>192</v>
      </c>
      <c r="C37" s="111">
        <v>3.7916857012334404</v>
      </c>
    </row>
    <row r="38" spans="1:3" s="89" customFormat="1" ht="15">
      <c r="A38" s="178">
        <v>9000</v>
      </c>
      <c r="B38" s="116" t="s">
        <v>193</v>
      </c>
      <c r="C38" s="111">
        <v>37.82549109182275</v>
      </c>
    </row>
    <row r="39" spans="1:3" s="89" customFormat="1" ht="15">
      <c r="A39" s="178">
        <v>9101</v>
      </c>
      <c r="B39" s="116" t="s">
        <v>194</v>
      </c>
      <c r="C39" s="111">
        <v>0.27409776153494747</v>
      </c>
    </row>
    <row r="40" spans="1:3" s="89" customFormat="1" ht="15">
      <c r="A40" s="178">
        <v>9102</v>
      </c>
      <c r="B40" s="116" t="s">
        <v>195</v>
      </c>
      <c r="C40" s="111">
        <v>0.5938784833257195</v>
      </c>
    </row>
    <row r="41" spans="1:3" ht="15">
      <c r="A41" s="178">
        <v>9103</v>
      </c>
      <c r="B41" s="116" t="s">
        <v>196</v>
      </c>
      <c r="C41" s="111">
        <v>0.5938784833257195</v>
      </c>
    </row>
    <row r="42" spans="1:3" ht="15.75" thickBot="1">
      <c r="A42" s="179" t="s">
        <v>3</v>
      </c>
      <c r="B42" s="182"/>
      <c r="C42" s="183">
        <v>100</v>
      </c>
    </row>
    <row r="43" spans="1:3" ht="15.75" thickTop="1">
      <c r="A43" s="184" t="s">
        <v>262</v>
      </c>
      <c r="B43" s="185"/>
      <c r="C43" s="186"/>
    </row>
    <row r="44" spans="1:3" ht="15">
      <c r="A44" s="81"/>
      <c r="B44" s="4"/>
      <c r="C44" s="78"/>
    </row>
  </sheetData>
  <sheetProtection/>
  <mergeCells count="4">
    <mergeCell ref="A4:C5"/>
    <mergeCell ref="A6:A7"/>
    <mergeCell ref="B6:B7"/>
    <mergeCell ref="C6:C7"/>
  </mergeCells>
  <dataValidations count="1">
    <dataValidation allowBlank="1" showInputMessage="1" showErrorMessage="1" sqref="A6 A9:A30 B9:C9 C39:C42 C10:C38"/>
  </dataValidation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2"/>
  <headerFooter>
    <oddHeader>&amp;C&amp;G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G19"/>
  <sheetViews>
    <sheetView view="pageLayout" workbookViewId="0" topLeftCell="A1">
      <selection activeCell="E14" sqref="E14"/>
    </sheetView>
  </sheetViews>
  <sheetFormatPr defaultColWidth="9.140625" defaultRowHeight="15"/>
  <cols>
    <col min="1" max="1" width="15.140625" style="0" customWidth="1"/>
    <col min="2" max="8" width="12.140625" style="0" customWidth="1"/>
  </cols>
  <sheetData>
    <row r="4" spans="1:7" ht="15">
      <c r="A4" s="232" t="s">
        <v>267</v>
      </c>
      <c r="B4" s="232"/>
      <c r="C4" s="232"/>
      <c r="D4" s="232"/>
      <c r="E4" s="232"/>
      <c r="F4" s="232"/>
      <c r="G4" s="232"/>
    </row>
    <row r="5" spans="1:7" ht="15.75" thickBot="1">
      <c r="A5" s="233"/>
      <c r="B5" s="233"/>
      <c r="C5" s="233"/>
      <c r="D5" s="233"/>
      <c r="E5" s="233"/>
      <c r="F5" s="233"/>
      <c r="G5" s="233"/>
    </row>
    <row r="6" spans="1:7" ht="15">
      <c r="A6" s="215"/>
      <c r="B6" s="203" t="s">
        <v>111</v>
      </c>
      <c r="C6" s="203"/>
      <c r="D6" s="203"/>
      <c r="E6" s="218" t="s">
        <v>261</v>
      </c>
      <c r="F6" s="203"/>
      <c r="G6" s="203"/>
    </row>
    <row r="7" spans="1:7" ht="25.5">
      <c r="A7" s="216"/>
      <c r="B7" s="27" t="s">
        <v>113</v>
      </c>
      <c r="C7" s="27" t="s">
        <v>114</v>
      </c>
      <c r="D7" s="27" t="s">
        <v>3</v>
      </c>
      <c r="E7" s="32" t="s">
        <v>113</v>
      </c>
      <c r="F7" s="27" t="s">
        <v>114</v>
      </c>
      <c r="G7" s="27" t="s">
        <v>3</v>
      </c>
    </row>
    <row r="8" spans="1:7" ht="15">
      <c r="A8" s="25"/>
      <c r="B8" s="4"/>
      <c r="C8" s="5"/>
      <c r="D8" s="4"/>
      <c r="E8" s="4"/>
      <c r="F8" s="4"/>
      <c r="G8" s="4"/>
    </row>
    <row r="9" spans="1:7" ht="15">
      <c r="A9" s="11" t="s">
        <v>55</v>
      </c>
      <c r="B9" s="11"/>
      <c r="C9" s="11"/>
      <c r="D9" s="11"/>
      <c r="E9" s="11"/>
      <c r="F9" s="11"/>
      <c r="G9" s="11"/>
    </row>
    <row r="10" spans="1:7" ht="15">
      <c r="A10" s="110" t="s">
        <v>1</v>
      </c>
      <c r="B10" s="187">
        <v>4268.532550930977</v>
      </c>
      <c r="C10" s="188">
        <v>99711.36298024654</v>
      </c>
      <c r="D10" s="187">
        <f>+C10+B10</f>
        <v>103979.89553117752</v>
      </c>
      <c r="E10" s="187">
        <v>1691.6336385011673</v>
      </c>
      <c r="F10" s="187">
        <v>102275.11044967175</v>
      </c>
      <c r="G10" s="187">
        <f>+F10+E10</f>
        <v>103966.74408817291</v>
      </c>
    </row>
    <row r="11" spans="1:7" ht="15">
      <c r="A11" s="110" t="s">
        <v>2</v>
      </c>
      <c r="B11" s="187">
        <v>1360.9749146461486</v>
      </c>
      <c r="C11" s="188">
        <v>89119.74925627708</v>
      </c>
      <c r="D11" s="187">
        <f>+C11+B11</f>
        <v>90480.72417092323</v>
      </c>
      <c r="E11" s="187">
        <v>497.71443881988523</v>
      </c>
      <c r="F11" s="187">
        <v>89983.00973210335</v>
      </c>
      <c r="G11" s="187">
        <f>+F11+E11</f>
        <v>90480.72417092323</v>
      </c>
    </row>
    <row r="12" spans="1:7" ht="15">
      <c r="A12" s="110" t="s">
        <v>3</v>
      </c>
      <c r="B12" s="187">
        <f aca="true" t="shared" si="0" ref="B12:G12">+B10+B11</f>
        <v>5629.507465577126</v>
      </c>
      <c r="C12" s="187">
        <f t="shared" si="0"/>
        <v>188831.11223652362</v>
      </c>
      <c r="D12" s="187">
        <f t="shared" si="0"/>
        <v>194460.61970210075</v>
      </c>
      <c r="E12" s="187">
        <f t="shared" si="0"/>
        <v>2189.3480773210526</v>
      </c>
      <c r="F12" s="187">
        <f t="shared" si="0"/>
        <v>192258.1201817751</v>
      </c>
      <c r="G12" s="187">
        <f t="shared" si="0"/>
        <v>194447.46825909615</v>
      </c>
    </row>
    <row r="13" spans="1:7" ht="15">
      <c r="A13" s="11" t="s">
        <v>63</v>
      </c>
      <c r="B13" s="35"/>
      <c r="C13" s="35"/>
      <c r="D13" s="35"/>
      <c r="E13" s="35"/>
      <c r="F13" s="35"/>
      <c r="G13" s="36"/>
    </row>
    <row r="14" spans="1:7" ht="15">
      <c r="A14" s="110" t="s">
        <v>1</v>
      </c>
      <c r="B14" s="187">
        <v>660.3085935592651</v>
      </c>
      <c r="C14" s="188">
        <v>25010.904491376878</v>
      </c>
      <c r="D14" s="187">
        <f>+C14+B14</f>
        <v>25671.213084936142</v>
      </c>
      <c r="E14" s="187">
        <v>401.60468368530275</v>
      </c>
      <c r="F14" s="187">
        <v>25262.94794602394</v>
      </c>
      <c r="G14" s="187">
        <f>+F14+E14</f>
        <v>25664.552629709244</v>
      </c>
    </row>
    <row r="15" spans="1:7" ht="15">
      <c r="A15" s="110" t="s">
        <v>2</v>
      </c>
      <c r="B15" s="187">
        <v>4878.616452860832</v>
      </c>
      <c r="C15" s="188">
        <v>160082.33966810704</v>
      </c>
      <c r="D15" s="187">
        <f>+C15+B15</f>
        <v>164960.95612096786</v>
      </c>
      <c r="E15" s="187">
        <v>1691.1650140047072</v>
      </c>
      <c r="F15" s="187">
        <v>163263.30011918544</v>
      </c>
      <c r="G15" s="187">
        <f>+F15+E15</f>
        <v>164954.46513319016</v>
      </c>
    </row>
    <row r="16" spans="1:7" ht="15">
      <c r="A16" s="110"/>
      <c r="B16" s="187">
        <v>90.5824191570282</v>
      </c>
      <c r="C16" s="188">
        <v>3737.8680770397186</v>
      </c>
      <c r="D16" s="187">
        <f>+C16+B16</f>
        <v>3828.450496196747</v>
      </c>
      <c r="E16" s="187">
        <v>96.57837963104248</v>
      </c>
      <c r="F16" s="187">
        <v>3731.8721165657043</v>
      </c>
      <c r="G16" s="187">
        <f>+F16+E16</f>
        <v>3828.450496196747</v>
      </c>
    </row>
    <row r="17" spans="1:7" ht="15.75" thickBot="1">
      <c r="A17" s="189" t="s">
        <v>3</v>
      </c>
      <c r="B17" s="190">
        <f>+B16+B15+B14</f>
        <v>5629.507465577126</v>
      </c>
      <c r="C17" s="190">
        <f>+C16+C15+C14</f>
        <v>188831.11223652365</v>
      </c>
      <c r="D17" s="190">
        <f>+D16+D15+D14</f>
        <v>194460.61970210075</v>
      </c>
      <c r="E17" s="190">
        <f>+E14+E15+E16</f>
        <v>2189.3480773210526</v>
      </c>
      <c r="F17" s="190">
        <f>+F14+F15+F16</f>
        <v>192258.1201817751</v>
      </c>
      <c r="G17" s="190">
        <f>+G14+G15+G16</f>
        <v>194447.46825909615</v>
      </c>
    </row>
    <row r="18" spans="1:7" ht="15">
      <c r="A18" s="75" t="s">
        <v>262</v>
      </c>
      <c r="B18" s="4"/>
      <c r="C18" s="5"/>
      <c r="D18" s="4"/>
      <c r="E18" s="4"/>
      <c r="F18" s="4"/>
      <c r="G18" s="4"/>
    </row>
    <row r="19" spans="1:7" ht="15">
      <c r="A19" s="81"/>
      <c r="B19" s="4"/>
      <c r="C19" s="78"/>
      <c r="D19" s="74"/>
      <c r="E19" s="74"/>
      <c r="F19" s="74"/>
      <c r="G19" s="74"/>
    </row>
  </sheetData>
  <sheetProtection/>
  <mergeCells count="4">
    <mergeCell ref="A4:G4"/>
    <mergeCell ref="A6:A7"/>
    <mergeCell ref="B6:D6"/>
    <mergeCell ref="E6:G6"/>
  </mergeCells>
  <dataValidations count="1">
    <dataValidation allowBlank="1" showInputMessage="1" showErrorMessage="1" sqref="A6 C7:D7 B6:B7 F7:G7 E6:E7"/>
  </dataValidation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4"/>
  <sheetViews>
    <sheetView view="pageLayout" workbookViewId="0" topLeftCell="A1">
      <selection activeCell="D32" sqref="D32"/>
    </sheetView>
  </sheetViews>
  <sheetFormatPr defaultColWidth="9.140625" defaultRowHeight="15"/>
  <cols>
    <col min="1" max="3" width="25.140625" style="0" customWidth="1"/>
    <col min="4" max="4" width="27.140625" style="0" customWidth="1"/>
    <col min="5" max="5" width="26.57421875" style="0" customWidth="1"/>
  </cols>
  <sheetData>
    <row r="2" spans="2:6" ht="15">
      <c r="B2" s="85"/>
      <c r="C2" s="85"/>
      <c r="D2" s="85"/>
      <c r="E2" s="85"/>
      <c r="F2" s="85"/>
    </row>
    <row r="3" spans="1:6" ht="15">
      <c r="A3" s="84" t="s">
        <v>0</v>
      </c>
      <c r="B3" s="85"/>
      <c r="C3" s="85"/>
      <c r="D3" s="85"/>
      <c r="E3" s="85"/>
      <c r="F3" s="85"/>
    </row>
    <row r="4" spans="2:6" ht="15">
      <c r="B4" s="85"/>
      <c r="C4" s="85"/>
      <c r="D4" s="85"/>
      <c r="E4" s="85"/>
      <c r="F4" s="85"/>
    </row>
    <row r="5" spans="1:6" ht="15" customHeight="1">
      <c r="A5" s="195" t="s">
        <v>250</v>
      </c>
      <c r="B5" s="195"/>
      <c r="C5" s="195"/>
      <c r="D5" s="195"/>
      <c r="E5" s="195"/>
      <c r="F5" s="90"/>
    </row>
    <row r="6" spans="1:6" ht="19.5" customHeight="1" thickBot="1">
      <c r="A6" s="196"/>
      <c r="B6" s="196"/>
      <c r="C6" s="196"/>
      <c r="D6" s="196"/>
      <c r="E6" s="196"/>
      <c r="F6" s="90"/>
    </row>
    <row r="7" spans="1:6" ht="15">
      <c r="A7" s="1"/>
      <c r="B7" s="197" t="s">
        <v>85</v>
      </c>
      <c r="C7" s="197"/>
      <c r="D7" s="197"/>
      <c r="E7" s="197"/>
      <c r="F7" s="86"/>
    </row>
    <row r="8" spans="1:6" ht="15">
      <c r="A8" s="2"/>
      <c r="B8" s="43" t="s">
        <v>27</v>
      </c>
      <c r="C8" s="43" t="s">
        <v>28</v>
      </c>
      <c r="D8" s="43" t="s">
        <v>86</v>
      </c>
      <c r="E8" s="43" t="s">
        <v>87</v>
      </c>
      <c r="F8" s="87"/>
    </row>
    <row r="9" spans="1:6" ht="15">
      <c r="A9" s="3" t="s">
        <v>88</v>
      </c>
      <c r="B9" s="16">
        <v>36.391842360601785</v>
      </c>
      <c r="C9" s="16">
        <v>37.643563341796025</v>
      </c>
      <c r="D9" s="16">
        <v>57.32948658794492</v>
      </c>
      <c r="E9" s="16">
        <v>2.982268096598579</v>
      </c>
      <c r="F9" s="87"/>
    </row>
    <row r="10" spans="1:6" s="89" customFormat="1" ht="15">
      <c r="A10" s="87"/>
      <c r="B10" s="88"/>
      <c r="C10" s="88"/>
      <c r="D10" s="88"/>
      <c r="E10" s="88"/>
      <c r="F10" s="87"/>
    </row>
    <row r="11" spans="1:6" ht="15.75" customHeight="1">
      <c r="A11" s="11" t="s">
        <v>52</v>
      </c>
      <c r="B11" s="20"/>
      <c r="C11" s="20"/>
      <c r="D11" s="21"/>
      <c r="E11" s="20"/>
      <c r="F11" s="87"/>
    </row>
    <row r="12" spans="1:6" s="89" customFormat="1" ht="15">
      <c r="A12" s="110" t="s">
        <v>53</v>
      </c>
      <c r="B12" s="111">
        <v>40.656601891819186</v>
      </c>
      <c r="C12" s="111">
        <v>43.29520457951463</v>
      </c>
      <c r="D12" s="111">
        <v>61.03956202693459</v>
      </c>
      <c r="E12" s="111">
        <v>2.8742743156762818</v>
      </c>
      <c r="F12" s="87"/>
    </row>
    <row r="13" spans="1:6" s="89" customFormat="1" ht="15">
      <c r="A13" s="110" t="s">
        <v>54</v>
      </c>
      <c r="B13" s="118">
        <v>27.217656337899804</v>
      </c>
      <c r="C13" s="118">
        <v>25.30611026824139</v>
      </c>
      <c r="D13" s="111">
        <v>49.369651359003335</v>
      </c>
      <c r="E13" s="118">
        <v>3.3598296689755265</v>
      </c>
      <c r="F13" s="87"/>
    </row>
    <row r="14" spans="1:6" ht="15">
      <c r="A14" s="11" t="s">
        <v>55</v>
      </c>
      <c r="B14" s="7"/>
      <c r="C14" s="7"/>
      <c r="D14" s="17"/>
      <c r="E14" s="7"/>
      <c r="F14" s="87"/>
    </row>
    <row r="15" spans="1:6" s="89" customFormat="1" ht="15">
      <c r="A15" s="110" t="s">
        <v>1</v>
      </c>
      <c r="B15" s="111">
        <v>39.31075788434391</v>
      </c>
      <c r="C15" s="111">
        <v>36.09222798134974</v>
      </c>
      <c r="D15" s="111">
        <v>59.219972518590836</v>
      </c>
      <c r="E15" s="111">
        <v>3.488654285673372</v>
      </c>
      <c r="F15" s="87"/>
    </row>
    <row r="16" spans="1:6" s="89" customFormat="1" ht="15">
      <c r="A16" s="110" t="s">
        <v>2</v>
      </c>
      <c r="B16" s="111">
        <v>33.480487483280314</v>
      </c>
      <c r="C16" s="111">
        <v>39.18896588994253</v>
      </c>
      <c r="D16" s="111">
        <v>55.44747907572712</v>
      </c>
      <c r="E16" s="111">
        <v>2.4790654634337326</v>
      </c>
      <c r="F16" s="87"/>
    </row>
    <row r="17" spans="1:6" ht="15">
      <c r="A17" s="11" t="s">
        <v>63</v>
      </c>
      <c r="B17" s="19"/>
      <c r="C17" s="19"/>
      <c r="D17" s="19"/>
      <c r="E17" s="19"/>
      <c r="F17" s="87"/>
    </row>
    <row r="18" spans="1:6" s="89" customFormat="1" ht="15">
      <c r="A18" s="113" t="s">
        <v>64</v>
      </c>
      <c r="B18" s="111">
        <v>26.885821331811353</v>
      </c>
      <c r="C18" s="111">
        <v>34.37198596529817</v>
      </c>
      <c r="D18" s="111">
        <v>91.10094955036116</v>
      </c>
      <c r="E18" s="111">
        <v>3.5562469736267652</v>
      </c>
      <c r="F18" s="87"/>
    </row>
    <row r="19" spans="1:6" s="89" customFormat="1" ht="15">
      <c r="A19" s="113" t="s">
        <v>65</v>
      </c>
      <c r="B19" s="111">
        <v>36.32184996077415</v>
      </c>
      <c r="C19" s="111">
        <v>41.142396069461505</v>
      </c>
      <c r="D19" s="111">
        <v>72.10011756606232</v>
      </c>
      <c r="E19" s="111">
        <v>3.322386474818659</v>
      </c>
      <c r="F19" s="87"/>
    </row>
    <row r="20" spans="1:6" s="89" customFormat="1" ht="15">
      <c r="A20" s="113" t="s">
        <v>66</v>
      </c>
      <c r="B20" s="111">
        <v>46.54044310941501</v>
      </c>
      <c r="C20" s="111">
        <v>47.10042707397745</v>
      </c>
      <c r="D20" s="111">
        <v>60.654029727818845</v>
      </c>
      <c r="E20" s="111">
        <v>3.4951276543399925</v>
      </c>
      <c r="F20" s="87"/>
    </row>
    <row r="21" spans="1:6" s="89" customFormat="1" ht="15">
      <c r="A21" s="113" t="s">
        <v>67</v>
      </c>
      <c r="B21" s="111">
        <v>31.50479470981125</v>
      </c>
      <c r="C21" s="111">
        <v>28.393732618051715</v>
      </c>
      <c r="D21" s="111">
        <v>37.53835142901525</v>
      </c>
      <c r="E21" s="111">
        <v>2.3926488710450378</v>
      </c>
      <c r="F21" s="87"/>
    </row>
    <row r="22" spans="1:6" s="89" customFormat="1" ht="15">
      <c r="A22" s="114" t="s">
        <v>68</v>
      </c>
      <c r="B22" s="115">
        <v>12.174631063984622</v>
      </c>
      <c r="C22" s="115">
        <v>11.003814798441963</v>
      </c>
      <c r="D22" s="115">
        <v>17.18249041777262</v>
      </c>
      <c r="E22" s="115">
        <v>0.6337643597289419</v>
      </c>
      <c r="F22" s="87"/>
    </row>
    <row r="23" spans="1:6" ht="15">
      <c r="A23" s="75" t="s">
        <v>249</v>
      </c>
      <c r="B23" s="74"/>
      <c r="C23" s="74"/>
      <c r="D23" s="74"/>
      <c r="E23" s="74"/>
      <c r="F23" s="74"/>
    </row>
    <row r="24" spans="1:6" ht="15">
      <c r="A24" s="74"/>
      <c r="B24" s="74"/>
      <c r="C24" s="74"/>
      <c r="D24" s="74"/>
      <c r="E24" s="74"/>
      <c r="F24" s="74"/>
    </row>
  </sheetData>
  <sheetProtection/>
  <mergeCells count="2">
    <mergeCell ref="B7:E7"/>
    <mergeCell ref="A5:E6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2"/>
  <headerFooter>
    <oddHeader>&amp;C&amp;G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H18"/>
  <sheetViews>
    <sheetView view="pageLayout" workbookViewId="0" topLeftCell="A1">
      <selection activeCell="C9" sqref="C9"/>
    </sheetView>
  </sheetViews>
  <sheetFormatPr defaultColWidth="9.140625" defaultRowHeight="15"/>
  <cols>
    <col min="1" max="1" width="16.140625" style="0" customWidth="1"/>
    <col min="2" max="7" width="11.8515625" style="0" customWidth="1"/>
  </cols>
  <sheetData>
    <row r="4" spans="1:8" ht="15">
      <c r="A4" s="226" t="s">
        <v>266</v>
      </c>
      <c r="B4" s="226"/>
      <c r="C4" s="226"/>
      <c r="D4" s="226"/>
      <c r="E4" s="226"/>
      <c r="F4" s="226"/>
      <c r="G4" s="226"/>
      <c r="H4" s="89"/>
    </row>
    <row r="5" spans="1:8" ht="25.5" customHeight="1" thickBot="1">
      <c r="A5" s="227"/>
      <c r="B5" s="227"/>
      <c r="C5" s="227"/>
      <c r="D5" s="227"/>
      <c r="E5" s="227"/>
      <c r="F5" s="227"/>
      <c r="G5" s="227"/>
      <c r="H5" s="89"/>
    </row>
    <row r="6" spans="1:7" ht="15">
      <c r="A6" s="215"/>
      <c r="B6" s="203" t="s">
        <v>111</v>
      </c>
      <c r="C6" s="203"/>
      <c r="D6" s="203"/>
      <c r="E6" s="218" t="s">
        <v>261</v>
      </c>
      <c r="F6" s="203"/>
      <c r="G6" s="203"/>
    </row>
    <row r="7" spans="1:7" ht="25.5">
      <c r="A7" s="216"/>
      <c r="B7" s="27" t="s">
        <v>113</v>
      </c>
      <c r="C7" s="27" t="s">
        <v>114</v>
      </c>
      <c r="D7" s="27" t="s">
        <v>3</v>
      </c>
      <c r="E7" s="32" t="s">
        <v>113</v>
      </c>
      <c r="F7" s="27" t="s">
        <v>114</v>
      </c>
      <c r="G7" s="27" t="s">
        <v>3</v>
      </c>
    </row>
    <row r="8" spans="1:7" ht="15">
      <c r="A8" s="25"/>
      <c r="B8" s="4"/>
      <c r="C8" s="5"/>
      <c r="D8" s="4"/>
      <c r="E8" s="4"/>
      <c r="F8" s="4"/>
      <c r="G8" s="4"/>
    </row>
    <row r="9" spans="1:7" ht="15">
      <c r="A9" s="11" t="s">
        <v>55</v>
      </c>
      <c r="B9" s="11"/>
      <c r="C9" s="11"/>
      <c r="D9" s="11"/>
      <c r="E9" s="11"/>
      <c r="F9" s="11"/>
      <c r="G9" s="11"/>
    </row>
    <row r="10" spans="1:7" s="89" customFormat="1" ht="15">
      <c r="A10" s="110" t="s">
        <v>1</v>
      </c>
      <c r="B10" s="191">
        <v>4.105151797975304</v>
      </c>
      <c r="C10" s="111">
        <v>95.89484820202469</v>
      </c>
      <c r="D10" s="191">
        <v>100</v>
      </c>
      <c r="E10" s="191">
        <v>1.6270910985406197</v>
      </c>
      <c r="F10" s="111">
        <v>98.37290890145938</v>
      </c>
      <c r="G10" s="191">
        <v>100</v>
      </c>
    </row>
    <row r="11" spans="1:7" s="89" customFormat="1" ht="15">
      <c r="A11" s="110" t="s">
        <v>2</v>
      </c>
      <c r="B11" s="191">
        <v>1.5041600596334634</v>
      </c>
      <c r="C11" s="111">
        <v>98.49583994036652</v>
      </c>
      <c r="D11" s="191">
        <v>99.99999999999999</v>
      </c>
      <c r="E11" s="191">
        <v>0.5500778683862813</v>
      </c>
      <c r="F11" s="111">
        <v>99.44992213161372</v>
      </c>
      <c r="G11" s="191">
        <v>100</v>
      </c>
    </row>
    <row r="12" spans="1:7" s="89" customFormat="1" ht="15">
      <c r="A12" s="122" t="s">
        <v>3</v>
      </c>
      <c r="B12" s="192">
        <v>2.894934446985263</v>
      </c>
      <c r="C12" s="121">
        <v>97.10506555301474</v>
      </c>
      <c r="D12" s="192">
        <v>100</v>
      </c>
      <c r="E12" s="192">
        <v>1.1259329303294419</v>
      </c>
      <c r="F12" s="121">
        <v>98.87406706967056</v>
      </c>
      <c r="G12" s="192">
        <v>100</v>
      </c>
    </row>
    <row r="13" spans="1:7" ht="15">
      <c r="A13" s="11" t="s">
        <v>63</v>
      </c>
      <c r="B13" s="35"/>
      <c r="C13" s="35"/>
      <c r="D13" s="35"/>
      <c r="E13" s="35"/>
      <c r="F13" s="35"/>
      <c r="G13" s="36"/>
    </row>
    <row r="14" spans="1:7" s="89" customFormat="1" ht="15">
      <c r="A14" s="110" t="s">
        <v>65</v>
      </c>
      <c r="B14" s="191">
        <v>2.572175266414402</v>
      </c>
      <c r="C14" s="111">
        <v>97.4278247335856</v>
      </c>
      <c r="D14" s="191">
        <v>100</v>
      </c>
      <c r="E14" s="191">
        <v>1.5648224595210976</v>
      </c>
      <c r="F14" s="191">
        <v>98.4351775404789</v>
      </c>
      <c r="G14" s="191">
        <v>100</v>
      </c>
    </row>
    <row r="15" spans="1:7" s="89" customFormat="1" ht="15">
      <c r="A15" s="110" t="s">
        <v>197</v>
      </c>
      <c r="B15" s="191">
        <v>2.957437061217858</v>
      </c>
      <c r="C15" s="111">
        <v>97.04256293878215</v>
      </c>
      <c r="D15" s="191">
        <v>100.00000000000001</v>
      </c>
      <c r="E15" s="191">
        <v>1.025231425314374</v>
      </c>
      <c r="F15" s="191">
        <v>98.97476857468563</v>
      </c>
      <c r="G15" s="191">
        <v>100</v>
      </c>
    </row>
    <row r="16" spans="1:7" s="89" customFormat="1" ht="15">
      <c r="A16" s="110" t="s">
        <v>198</v>
      </c>
      <c r="B16" s="191">
        <v>2.36603344478437</v>
      </c>
      <c r="C16" s="111">
        <v>97.63396655521564</v>
      </c>
      <c r="D16" s="191">
        <v>100</v>
      </c>
      <c r="E16" s="191">
        <v>2.5226492996836507</v>
      </c>
      <c r="F16" s="191">
        <v>97.47735070031635</v>
      </c>
      <c r="G16" s="191">
        <v>100</v>
      </c>
    </row>
    <row r="17" spans="1:7" s="89" customFormat="1" ht="15.75" thickBot="1">
      <c r="A17" s="189" t="s">
        <v>3</v>
      </c>
      <c r="B17" s="193">
        <v>2.894934446985263</v>
      </c>
      <c r="C17" s="194">
        <v>97.10506555301475</v>
      </c>
      <c r="D17" s="193">
        <v>100.00000000000001</v>
      </c>
      <c r="E17" s="193">
        <v>1.1259329303294419</v>
      </c>
      <c r="F17" s="193">
        <v>98.87406706967056</v>
      </c>
      <c r="G17" s="193">
        <v>100</v>
      </c>
    </row>
    <row r="18" spans="1:7" ht="15">
      <c r="A18" s="75" t="s">
        <v>262</v>
      </c>
      <c r="B18" s="74"/>
      <c r="C18" s="74"/>
      <c r="D18" s="74"/>
      <c r="E18" s="74"/>
      <c r="F18" s="74"/>
      <c r="G18" s="74"/>
    </row>
  </sheetData>
  <sheetProtection/>
  <mergeCells count="4">
    <mergeCell ref="A4:G5"/>
    <mergeCell ref="A6:A7"/>
    <mergeCell ref="B6:D6"/>
    <mergeCell ref="E6:G6"/>
  </mergeCells>
  <dataValidations count="1">
    <dataValidation allowBlank="1" showInputMessage="1" showErrorMessage="1" sqref="E6:E7 A6 C7:D7 B6:B7 F7:G7"/>
  </dataValidation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I13"/>
  <sheetViews>
    <sheetView view="pageLayout" workbookViewId="0" topLeftCell="A1">
      <selection activeCell="D14" sqref="D14"/>
    </sheetView>
  </sheetViews>
  <sheetFormatPr defaultColWidth="9.140625" defaultRowHeight="15"/>
  <cols>
    <col min="1" max="1" width="19.140625" style="0" customWidth="1"/>
    <col min="2" max="9" width="13.8515625" style="0" customWidth="1"/>
  </cols>
  <sheetData>
    <row r="4" spans="1:9" ht="15">
      <c r="A4" s="228" t="s">
        <v>271</v>
      </c>
      <c r="B4" s="228"/>
      <c r="C4" s="228"/>
      <c r="D4" s="228"/>
      <c r="E4" s="228"/>
      <c r="F4" s="228"/>
      <c r="G4" s="228"/>
      <c r="H4" s="228"/>
      <c r="I4" s="228"/>
    </row>
    <row r="5" spans="1:9" ht="24.75" customHeight="1" thickBot="1">
      <c r="A5" s="229"/>
      <c r="B5" s="229"/>
      <c r="C5" s="229"/>
      <c r="D5" s="229"/>
      <c r="E5" s="229"/>
      <c r="F5" s="229"/>
      <c r="G5" s="229"/>
      <c r="H5" s="229"/>
      <c r="I5" s="229"/>
    </row>
    <row r="6" spans="1:9" ht="15.75" thickBot="1">
      <c r="A6" s="221" t="s">
        <v>199</v>
      </c>
      <c r="B6" s="223" t="s">
        <v>111</v>
      </c>
      <c r="C6" s="223"/>
      <c r="D6" s="223"/>
      <c r="E6" s="224"/>
      <c r="F6" s="225" t="s">
        <v>112</v>
      </c>
      <c r="G6" s="223"/>
      <c r="H6" s="223"/>
      <c r="I6" s="223"/>
    </row>
    <row r="7" spans="1:9" ht="15.75" thickBot="1">
      <c r="A7" s="222"/>
      <c r="B7" s="37" t="s">
        <v>113</v>
      </c>
      <c r="C7" s="37" t="s">
        <v>114</v>
      </c>
      <c r="D7" s="37"/>
      <c r="E7" s="37" t="s">
        <v>200</v>
      </c>
      <c r="F7" s="38" t="s">
        <v>113</v>
      </c>
      <c r="G7" s="37" t="s">
        <v>114</v>
      </c>
      <c r="H7" s="37"/>
      <c r="I7" s="37" t="s">
        <v>200</v>
      </c>
    </row>
    <row r="8" spans="1:9" ht="15">
      <c r="A8" s="28"/>
      <c r="B8" s="29"/>
      <c r="C8" s="29"/>
      <c r="D8" s="29"/>
      <c r="E8" s="29"/>
      <c r="F8" s="29"/>
      <c r="G8" s="29"/>
      <c r="H8" s="29"/>
      <c r="I8" s="29"/>
    </row>
    <row r="9" spans="1:9" ht="15">
      <c r="A9" s="13" t="s">
        <v>55</v>
      </c>
      <c r="B9" s="13"/>
      <c r="C9" s="13"/>
      <c r="D9" s="13"/>
      <c r="E9" s="13"/>
      <c r="F9" s="13"/>
      <c r="G9" s="13"/>
      <c r="H9" s="13"/>
      <c r="I9" s="13"/>
    </row>
    <row r="10" spans="1:9" ht="15">
      <c r="A10" s="33" t="s">
        <v>1</v>
      </c>
      <c r="B10" s="39">
        <v>9.321010825147097</v>
      </c>
      <c r="C10" s="39">
        <v>90.67898917485292</v>
      </c>
      <c r="D10" s="39">
        <v>100.00000000000001</v>
      </c>
      <c r="E10" s="30">
        <v>3236</v>
      </c>
      <c r="F10" s="39">
        <v>5.355385161682852</v>
      </c>
      <c r="G10" s="39">
        <v>94.64461483831714</v>
      </c>
      <c r="H10" s="39">
        <v>99.99999999999999</v>
      </c>
      <c r="I10" s="30">
        <v>3235.9070711135864</v>
      </c>
    </row>
    <row r="11" spans="1:9" ht="15">
      <c r="A11" s="33" t="s">
        <v>2</v>
      </c>
      <c r="B11" s="39">
        <v>12.86805826585331</v>
      </c>
      <c r="C11" s="39">
        <v>87.1319417341467</v>
      </c>
      <c r="D11" s="39">
        <v>100</v>
      </c>
      <c r="E11" s="30">
        <v>3130</v>
      </c>
      <c r="F11" s="39">
        <v>4.163808721841591</v>
      </c>
      <c r="G11" s="39">
        <v>95.83619127815841</v>
      </c>
      <c r="H11" s="39">
        <v>100</v>
      </c>
      <c r="I11" s="30">
        <v>3130.3150730133057</v>
      </c>
    </row>
    <row r="12" spans="1:9" ht="15.75" thickBot="1">
      <c r="A12" s="34" t="s">
        <v>3</v>
      </c>
      <c r="B12" s="40">
        <v>11.065184751292442</v>
      </c>
      <c r="C12" s="40">
        <v>88.93481524870755</v>
      </c>
      <c r="D12" s="40">
        <v>100</v>
      </c>
      <c r="E12" s="31">
        <v>6366.45654964447</v>
      </c>
      <c r="F12" s="40">
        <v>4.769478857152822</v>
      </c>
      <c r="G12" s="40">
        <v>95.23052114284718</v>
      </c>
      <c r="H12" s="40">
        <v>100</v>
      </c>
      <c r="I12" s="31">
        <v>6366.222144126892</v>
      </c>
    </row>
    <row r="13" spans="1:9" ht="15.75" thickTop="1">
      <c r="A13" s="75" t="s">
        <v>262</v>
      </c>
      <c r="B13" s="74"/>
      <c r="C13" s="74"/>
      <c r="D13" s="74"/>
      <c r="E13" s="74"/>
      <c r="F13" s="74"/>
      <c r="G13" s="74"/>
      <c r="H13" s="74"/>
      <c r="I13" s="74"/>
    </row>
  </sheetData>
  <sheetProtection/>
  <mergeCells count="4">
    <mergeCell ref="A4:I5"/>
    <mergeCell ref="A6:A7"/>
    <mergeCell ref="B6:E6"/>
    <mergeCell ref="F6:I6"/>
  </mergeCells>
  <conditionalFormatting sqref="C12 E12">
    <cfRule type="expression" priority="23" dxfId="0">
      <formula>OR(AND(C12=0,C12&lt;&gt;"",'Pop.Act.Tipo prof. e industria'!#REF!&lt;&gt;"Z",'Pop.Act.Tipo prof. e industria'!#REF!&lt;&gt;""),AND(C12&gt;0,C12&lt;&gt;"",AND('Pop.Act.Tipo prof. e industria'!#REF!&lt;&gt;"W",'Pop.Act.Tipo prof. e industria'!#REF!&lt;&gt;"U"),'Pop.Act.Tipo prof. e industria'!#REF!&lt;&gt;""),AND(C12="",OR('Pop.Act.Tipo prof. e industria'!#REF!="W",'Pop.Act.Tipo prof. e industria'!#REF!="U")))</formula>
    </cfRule>
  </conditionalFormatting>
  <conditionalFormatting sqref="E12 B12:C12">
    <cfRule type="expression" priority="24" dxfId="4">
      <formula>OR(AND('Pop.Act.Tipo prof. e industria'!#REF!="X",'Pop.Act.Tipo prof. e industria'!#REF!="X"),AND('Pop.Act.Tipo prof. e industria'!#REF!="Q",'Pop.Act.Tipo prof. e industria'!#REF!="Q"))</formula>
    </cfRule>
    <cfRule type="expression" priority="25" dxfId="0">
      <formula>IF(OR(AND(B10="",'Pop.Act.Tipo prof. e industria'!#REF!=""),AND(B11="",'Pop.Act.Tipo prof. e industria'!#REF!=""),AND('Pop.Act.Tipo prof. e industria'!#REF!="X",'Pop.Act.Tipo prof. e industria'!#REF!="X"),AND('Pop.Act.Tipo prof. e industria'!#REF!="Q",'Pop.Act.Tipo prof. e industria'!#REF!="Q"),OR('Pop.Act.Tipo prof. e industria'!#REF!="M",'Pop.Act.Tipo prof. e industria'!#REF!="M")),"",SUM(B10,B11))&lt;&gt;B12</formula>
    </cfRule>
  </conditionalFormatting>
  <conditionalFormatting sqref="E10:E11">
    <cfRule type="expression" priority="19" dxfId="0">
      <formula>OR(AND(E10=0,E10&lt;&gt;"",I65182&lt;&gt;"Z",I65182&lt;&gt;""),AND(E10&gt;0,E10&lt;&gt;"",AND(I65182&lt;&gt;"W",I65182&lt;&gt;"U"),I65182&lt;&gt;""),AND(E10="",OR(I65182="W",I65182="U")))</formula>
    </cfRule>
  </conditionalFormatting>
  <conditionalFormatting sqref="B10:B12 C11:C12">
    <cfRule type="expression" priority="20" dxfId="0">
      <formula>OR(AND(B10=0,B10&lt;&gt;"",'Pop.Act.Tipo prof. e industria'!#REF!&lt;&gt;"Z",'Pop.Act.Tipo prof. e industria'!#REF!&lt;&gt;""),AND(B10&gt;0,B10&lt;&gt;"",AND('Pop.Act.Tipo prof. e industria'!#REF!&lt;&gt;"W",'Pop.Act.Tipo prof. e industria'!#REF!&lt;&gt;"U"),'Pop.Act.Tipo prof. e industria'!#REF!&lt;&gt;""),AND(B10="",OR('Pop.Act.Tipo prof. e industria'!#REF!="W",'Pop.Act.Tipo prof. e industria'!#REF!="U")))</formula>
    </cfRule>
  </conditionalFormatting>
  <conditionalFormatting sqref="C10">
    <cfRule type="expression" priority="21" dxfId="0">
      <formula>OR(AND(C10=0,C10&lt;&gt;"",F65182&lt;&gt;"Z",F65182&lt;&gt;""),AND(C10&gt;0,C10&lt;&gt;"",AND(F65182&lt;&gt;"W",F65182&lt;&gt;"U"),F65182&lt;&gt;""),AND(C10="",OR(F65182="W",F65182="U")))</formula>
    </cfRule>
  </conditionalFormatting>
  <conditionalFormatting sqref="E10:E11">
    <cfRule type="expression" priority="22" dxfId="4">
      <formula>OR(AND('Pop.Act.Tipo prof. e industria'!#REF!="X",F65182="X"),AND('Pop.Act.Tipo prof. e industria'!#REF!="Q",F65182="Q"))</formula>
    </cfRule>
  </conditionalFormatting>
  <conditionalFormatting sqref="I10:I11">
    <cfRule type="expression" priority="17" dxfId="0">
      <formula>OR(AND(I10=0,I10&lt;&gt;"",L65182&lt;&gt;"Z",L65182&lt;&gt;""),AND(I10&gt;0,I10&lt;&gt;"",AND(L65182&lt;&gt;"W",L65182&lt;&gt;"U"),L65182&lt;&gt;""),AND(I10="",OR(L65182="W",L65182="U")))</formula>
    </cfRule>
  </conditionalFormatting>
  <conditionalFormatting sqref="I10:I11">
    <cfRule type="expression" priority="18" dxfId="4">
      <formula>OR(AND('Pop.Act.Tipo prof. e industria'!#REF!="X",I65182="X"),AND('Pop.Act.Tipo prof. e industria'!#REF!="Q",I65182="Q"))</formula>
    </cfRule>
  </conditionalFormatting>
  <conditionalFormatting sqref="I12">
    <cfRule type="expression" priority="14" dxfId="0">
      <formula>OR(AND(I12=0,I12&lt;&gt;"",'Pop.Act.Tipo prof. e industria'!#REF!&lt;&gt;"Z",'Pop.Act.Tipo prof. e industria'!#REF!&lt;&gt;""),AND(I12&gt;0,I12&lt;&gt;"",AND('Pop.Act.Tipo prof. e industria'!#REF!&lt;&gt;"W",'Pop.Act.Tipo prof. e industria'!#REF!&lt;&gt;"U"),'Pop.Act.Tipo prof. e industria'!#REF!&lt;&gt;""),AND(I12="",OR('Pop.Act.Tipo prof. e industria'!#REF!="W",'Pop.Act.Tipo prof. e industria'!#REF!="U")))</formula>
    </cfRule>
  </conditionalFormatting>
  <conditionalFormatting sqref="I12">
    <cfRule type="expression" priority="15" dxfId="4">
      <formula>OR(AND('Pop.Act.Tipo prof. e industria'!#REF!="X",'Pop.Act.Tipo prof. e industria'!#REF!="X"),AND('Pop.Act.Tipo prof. e industria'!#REF!="Q",'Pop.Act.Tipo prof. e industria'!#REF!="Q"))</formula>
    </cfRule>
    <cfRule type="expression" priority="16" dxfId="0">
      <formula>IF(OR(AND(I10="",'Pop.Act.Tipo prof. e industria'!#REF!=""),AND(I11="",'Pop.Act.Tipo prof. e industria'!#REF!=""),AND('Pop.Act.Tipo prof. e industria'!#REF!="X",'Pop.Act.Tipo prof. e industria'!#REF!="X"),AND('Pop.Act.Tipo prof. e industria'!#REF!="Q",'Pop.Act.Tipo prof. e industria'!#REF!="Q"),OR('Pop.Act.Tipo prof. e industria'!#REF!="M",'Pop.Act.Tipo prof. e industria'!#REF!="M")),"",SUM(I10,I11))&lt;&gt;I12</formula>
    </cfRule>
  </conditionalFormatting>
  <conditionalFormatting sqref="D12">
    <cfRule type="expression" priority="11" dxfId="0">
      <formula>OR(AND(D12=0,D12&lt;&gt;"",'Pop.Act.Tipo prof. e industria'!#REF!&lt;&gt;"Z",'Pop.Act.Tipo prof. e industria'!#REF!&lt;&gt;""),AND(D12&gt;0,D12&lt;&gt;"",AND('Pop.Act.Tipo prof. e industria'!#REF!&lt;&gt;"W",'Pop.Act.Tipo prof. e industria'!#REF!&lt;&gt;"U"),'Pop.Act.Tipo prof. e industria'!#REF!&lt;&gt;""),AND(D12="",OR('Pop.Act.Tipo prof. e industria'!#REF!="W",'Pop.Act.Tipo prof. e industria'!#REF!="U")))</formula>
    </cfRule>
  </conditionalFormatting>
  <conditionalFormatting sqref="D12">
    <cfRule type="expression" priority="12" dxfId="4">
      <formula>OR(AND('Pop.Act.Tipo prof. e industria'!#REF!="X",'Pop.Act.Tipo prof. e industria'!#REF!="X"),AND('Pop.Act.Tipo prof. e industria'!#REF!="Q",'Pop.Act.Tipo prof. e industria'!#REF!="Q"))</formula>
    </cfRule>
    <cfRule type="expression" priority="13" dxfId="0">
      <formula>IF(OR(AND(D10="",'Pop.Act.Tipo prof. e industria'!#REF!=""),AND(D11="",'Pop.Act.Tipo prof. e industria'!#REF!=""),AND('Pop.Act.Tipo prof. e industria'!#REF!="X",'Pop.Act.Tipo prof. e industria'!#REF!="X"),AND('Pop.Act.Tipo prof. e industria'!#REF!="Q",'Pop.Act.Tipo prof. e industria'!#REF!="Q"),OR('Pop.Act.Tipo prof. e industria'!#REF!="M",'Pop.Act.Tipo prof. e industria'!#REF!="M")),"",SUM(D10,D11))&lt;&gt;D12</formula>
    </cfRule>
  </conditionalFormatting>
  <conditionalFormatting sqref="D10:D11">
    <cfRule type="expression" priority="10" dxfId="0">
      <formula>OR(AND(D10=0,D10&lt;&gt;"",G65182&lt;&gt;"Z",G65182&lt;&gt;""),AND(D10&gt;0,D10&lt;&gt;"",AND(G65182&lt;&gt;"W",G65182&lt;&gt;"U"),G65182&lt;&gt;""),AND(D10="",OR(G65182="W",G65182="U")))</formula>
    </cfRule>
  </conditionalFormatting>
  <conditionalFormatting sqref="G12">
    <cfRule type="expression" priority="7" dxfId="0">
      <formula>OR(AND(G12=0,G12&lt;&gt;"",'Pop.Act.Tipo prof. e industria'!#REF!&lt;&gt;"Z",'Pop.Act.Tipo prof. e industria'!#REF!&lt;&gt;""),AND(G12&gt;0,G12&lt;&gt;"",AND('Pop.Act.Tipo prof. e industria'!#REF!&lt;&gt;"W",'Pop.Act.Tipo prof. e industria'!#REF!&lt;&gt;"U"),'Pop.Act.Tipo prof. e industria'!#REF!&lt;&gt;""),AND(G12="",OR('Pop.Act.Tipo prof. e industria'!#REF!="W",'Pop.Act.Tipo prof. e industria'!#REF!="U")))</formula>
    </cfRule>
  </conditionalFormatting>
  <conditionalFormatting sqref="F12:G12">
    <cfRule type="expression" priority="8" dxfId="4">
      <formula>OR(AND('Pop.Act.Tipo prof. e industria'!#REF!="X",'Pop.Act.Tipo prof. e industria'!#REF!="X"),AND('Pop.Act.Tipo prof. e industria'!#REF!="Q",'Pop.Act.Tipo prof. e industria'!#REF!="Q"))</formula>
    </cfRule>
    <cfRule type="expression" priority="9" dxfId="0">
      <formula>IF(OR(AND(F10="",'Pop.Act.Tipo prof. e industria'!#REF!=""),AND(F11="",'Pop.Act.Tipo prof. e industria'!#REF!=""),AND('Pop.Act.Tipo prof. e industria'!#REF!="X",'Pop.Act.Tipo prof. e industria'!#REF!="X"),AND('Pop.Act.Tipo prof. e industria'!#REF!="Q",'Pop.Act.Tipo prof. e industria'!#REF!="Q"),OR('Pop.Act.Tipo prof. e industria'!#REF!="M",'Pop.Act.Tipo prof. e industria'!#REF!="M")),"",SUM(F10,F11))&lt;&gt;F12</formula>
    </cfRule>
  </conditionalFormatting>
  <conditionalFormatting sqref="F10:F12 G11:G12">
    <cfRule type="expression" priority="5" dxfId="0">
      <formula>OR(AND(F10=0,F10&lt;&gt;"",'Pop.Act.Tipo prof. e industria'!#REF!&lt;&gt;"Z",'Pop.Act.Tipo prof. e industria'!#REF!&lt;&gt;""),AND(F10&gt;0,F10&lt;&gt;"",AND('Pop.Act.Tipo prof. e industria'!#REF!&lt;&gt;"W",'Pop.Act.Tipo prof. e industria'!#REF!&lt;&gt;"U"),'Pop.Act.Tipo prof. e industria'!#REF!&lt;&gt;""),AND(F10="",OR('Pop.Act.Tipo prof. e industria'!#REF!="W",'Pop.Act.Tipo prof. e industria'!#REF!="U")))</formula>
    </cfRule>
  </conditionalFormatting>
  <conditionalFormatting sqref="G10">
    <cfRule type="expression" priority="6" dxfId="0">
      <formula>OR(AND(G10=0,G10&lt;&gt;"",J65182&lt;&gt;"Z",J65182&lt;&gt;""),AND(G10&gt;0,G10&lt;&gt;"",AND(J65182&lt;&gt;"W",J65182&lt;&gt;"U"),J65182&lt;&gt;""),AND(G10="",OR(J65182="W",J65182="U")))</formula>
    </cfRule>
  </conditionalFormatting>
  <conditionalFormatting sqref="H12">
    <cfRule type="expression" priority="2" dxfId="0">
      <formula>OR(AND(H12=0,H12&lt;&gt;"",'Pop.Act.Tipo prof. e industria'!#REF!&lt;&gt;"Z",'Pop.Act.Tipo prof. e industria'!#REF!&lt;&gt;""),AND(H12&gt;0,H12&lt;&gt;"",AND('Pop.Act.Tipo prof. e industria'!#REF!&lt;&gt;"W",'Pop.Act.Tipo prof. e industria'!#REF!&lt;&gt;"U"),'Pop.Act.Tipo prof. e industria'!#REF!&lt;&gt;""),AND(H12="",OR('Pop.Act.Tipo prof. e industria'!#REF!="W",'Pop.Act.Tipo prof. e industria'!#REF!="U")))</formula>
    </cfRule>
  </conditionalFormatting>
  <conditionalFormatting sqref="H12">
    <cfRule type="expression" priority="3" dxfId="4">
      <formula>OR(AND('Pop.Act.Tipo prof. e industria'!#REF!="X",'Pop.Act.Tipo prof. e industria'!#REF!="X"),AND('Pop.Act.Tipo prof. e industria'!#REF!="Q",'Pop.Act.Tipo prof. e industria'!#REF!="Q"))</formula>
    </cfRule>
    <cfRule type="expression" priority="4" dxfId="0">
      <formula>IF(OR(AND(H10="",'Pop.Act.Tipo prof. e industria'!#REF!=""),AND(H11="",'Pop.Act.Tipo prof. e industria'!#REF!=""),AND('Pop.Act.Tipo prof. e industria'!#REF!="X",'Pop.Act.Tipo prof. e industria'!#REF!="X"),AND('Pop.Act.Tipo prof. e industria'!#REF!="Q",'Pop.Act.Tipo prof. e industria'!#REF!="Q"),OR('Pop.Act.Tipo prof. e industria'!#REF!="M",'Pop.Act.Tipo prof. e industria'!#REF!="M")),"",SUM(H10,H11))&lt;&gt;H12</formula>
    </cfRule>
  </conditionalFormatting>
  <conditionalFormatting sqref="H10:H11">
    <cfRule type="expression" priority="1" dxfId="0">
      <formula>OR(AND(H10=0,H10&lt;&gt;"",K65182&lt;&gt;"Z",K65182&lt;&gt;""),AND(H10&gt;0,H10&lt;&gt;"",AND(K65182&lt;&gt;"W",K65182&lt;&gt;"U"),K65182&lt;&gt;""),AND(H10="",OR(K65182="W",K65182="U")))</formula>
    </cfRule>
  </conditionalFormatting>
  <conditionalFormatting sqref="E10:E11">
    <cfRule type="expression" priority="26" dxfId="0">
      <formula>IF(OR(AND(B10="",'Pop.Act.Tipo prof. e industria'!#REF!=""),AND(C10="",F65182=""),AND('Pop.Act.Tipo prof. e industria'!#REF!="X",F65182="X"),AND('Pop.Act.Tipo prof. e industria'!#REF!="Q",F65182="Q"),OR('Pop.Act.Tipo prof. e industria'!#REF!="M",F65182="M")),"",SUM(B10,C10))&lt;&gt;E10</formula>
    </cfRule>
  </conditionalFormatting>
  <conditionalFormatting sqref="I10:I11">
    <cfRule type="expression" priority="27" dxfId="0">
      <formula>IF(OR(AND(F10="",'Pop.Act.Tipo prof. e industria'!#REF!=""),AND(G10="",I65182=""),AND('Pop.Act.Tipo prof. e industria'!#REF!="X",I65182="X"),AND('Pop.Act.Tipo prof. e industria'!#REF!="Q",I65182="Q"),OR('Pop.Act.Tipo prof. e industria'!#REF!="M",I65182="M")),"",SUM(F10,G10))&lt;&gt;I10</formula>
    </cfRule>
  </conditionalFormatting>
  <dataValidations count="2">
    <dataValidation type="decimal" operator="greaterThanOrEqual" allowBlank="1" showInputMessage="1" showErrorMessage="1" errorTitle="Entrée non valide" error="Veuillez entrer une valeur numérique" sqref="B10:C12 I10:I12 E10:G12">
      <formula1>0</formula1>
    </dataValidation>
    <dataValidation allowBlank="1" showInputMessage="1" showErrorMessage="1" sqref="B8:C8 A10:A12 E8:G8 I8"/>
  </dataValidation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"/>
  <sheetViews>
    <sheetView view="pageLayout" workbookViewId="0" topLeftCell="A1">
      <selection activeCell="E13" sqref="E13"/>
    </sheetView>
  </sheetViews>
  <sheetFormatPr defaultColWidth="9.140625" defaultRowHeight="15"/>
  <cols>
    <col min="1" max="1" width="21.00390625" style="0" customWidth="1"/>
    <col min="2" max="7" width="17.421875" style="0" customWidth="1"/>
  </cols>
  <sheetData>
    <row r="2" spans="2:7" s="89" customFormat="1" ht="15">
      <c r="B2" s="85"/>
      <c r="C2" s="85"/>
      <c r="D2" s="85"/>
      <c r="E2" s="85"/>
      <c r="F2" s="85"/>
      <c r="G2" s="85"/>
    </row>
    <row r="3" spans="1:7" s="89" customFormat="1" ht="15">
      <c r="A3" s="84" t="s">
        <v>22</v>
      </c>
      <c r="B3" s="85"/>
      <c r="C3" s="85"/>
      <c r="D3" s="85"/>
      <c r="E3" s="85"/>
      <c r="F3" s="85"/>
      <c r="G3" s="85"/>
    </row>
    <row r="4" spans="1:7" s="89" customFormat="1" ht="15">
      <c r="A4" s="85"/>
      <c r="B4" s="85"/>
      <c r="C4" s="85"/>
      <c r="D4" s="85"/>
      <c r="E4" s="85"/>
      <c r="F4" s="85"/>
      <c r="G4" s="85"/>
    </row>
    <row r="5" spans="1:7" ht="15">
      <c r="A5" s="198" t="s">
        <v>251</v>
      </c>
      <c r="B5" s="198"/>
      <c r="C5" s="198"/>
      <c r="D5" s="198"/>
      <c r="E5" s="198"/>
      <c r="F5" s="198"/>
      <c r="G5" s="198"/>
    </row>
    <row r="6" spans="1:7" ht="15.75" thickBot="1">
      <c r="A6" s="199"/>
      <c r="B6" s="199"/>
      <c r="C6" s="199"/>
      <c r="D6" s="199"/>
      <c r="E6" s="199"/>
      <c r="F6" s="199"/>
      <c r="G6" s="199"/>
    </row>
    <row r="7" spans="1:7" ht="15">
      <c r="A7" s="1"/>
      <c r="B7" s="197" t="s">
        <v>23</v>
      </c>
      <c r="C7" s="197"/>
      <c r="D7" s="197"/>
      <c r="E7" s="197"/>
      <c r="F7" s="197"/>
      <c r="G7" s="197"/>
    </row>
    <row r="8" spans="1:7" ht="15">
      <c r="A8" s="2"/>
      <c r="B8" s="43" t="s">
        <v>24</v>
      </c>
      <c r="C8" s="43" t="s">
        <v>25</v>
      </c>
      <c r="D8" s="43" t="s">
        <v>26</v>
      </c>
      <c r="E8" s="43" t="s">
        <v>27</v>
      </c>
      <c r="F8" s="43" t="s">
        <v>28</v>
      </c>
      <c r="G8" s="43" t="s">
        <v>29</v>
      </c>
    </row>
    <row r="9" spans="1:7" ht="15">
      <c r="A9" s="3" t="s">
        <v>88</v>
      </c>
      <c r="B9" s="16">
        <v>59.48793556954756</v>
      </c>
      <c r="C9" s="16">
        <v>85.89317734612449</v>
      </c>
      <c r="D9" s="16">
        <v>45.01919611356104</v>
      </c>
      <c r="E9" s="16">
        <v>20.22719544134009</v>
      </c>
      <c r="F9" s="16">
        <v>13.081969185420398</v>
      </c>
      <c r="G9" s="16">
        <v>0.3036496955106842</v>
      </c>
    </row>
    <row r="10" spans="1:7" s="89" customFormat="1" ht="15">
      <c r="A10" s="120"/>
      <c r="B10" s="121"/>
      <c r="C10" s="121"/>
      <c r="D10" s="121"/>
      <c r="E10" s="121"/>
      <c r="F10" s="121"/>
      <c r="G10" s="121"/>
    </row>
    <row r="11" spans="1:7" ht="15">
      <c r="A11" s="11" t="s">
        <v>52</v>
      </c>
      <c r="B11" s="20"/>
      <c r="C11" s="20"/>
      <c r="D11" s="21"/>
      <c r="E11" s="20"/>
      <c r="F11" s="20"/>
      <c r="G11" s="20"/>
    </row>
    <row r="12" spans="1:7" s="89" customFormat="1" ht="15">
      <c r="A12" s="110" t="s">
        <v>53</v>
      </c>
      <c r="B12" s="111">
        <v>63.849091399318844</v>
      </c>
      <c r="C12" s="111">
        <v>88.87902713449257</v>
      </c>
      <c r="D12" s="111">
        <v>51.58917018770743</v>
      </c>
      <c r="E12" s="111">
        <v>23.934599446093923</v>
      </c>
      <c r="F12" s="111">
        <v>15.945280476384799</v>
      </c>
      <c r="G12" s="111">
        <v>0.26580489129187684</v>
      </c>
    </row>
    <row r="13" spans="1:7" s="89" customFormat="1" ht="15">
      <c r="A13" s="110" t="s">
        <v>54</v>
      </c>
      <c r="B13" s="111">
        <v>50.99622528444122</v>
      </c>
      <c r="C13" s="111">
        <v>79.04006297872496</v>
      </c>
      <c r="D13" s="111">
        <v>31.290606046918594</v>
      </c>
      <c r="E13" s="111">
        <v>12.036553525784004</v>
      </c>
      <c r="F13" s="111">
        <v>6.773754503099055</v>
      </c>
      <c r="G13" s="111">
        <v>0.39065863675061924</v>
      </c>
    </row>
    <row r="14" spans="1:7" ht="15">
      <c r="A14" s="11" t="s">
        <v>55</v>
      </c>
      <c r="B14" s="7"/>
      <c r="C14" s="7"/>
      <c r="D14" s="17"/>
      <c r="E14" s="7"/>
      <c r="F14" s="7"/>
      <c r="G14" s="7"/>
    </row>
    <row r="15" spans="1:7" s="89" customFormat="1" ht="15">
      <c r="A15" s="110" t="s">
        <v>1</v>
      </c>
      <c r="B15" s="111">
        <v>64.70824872028376</v>
      </c>
      <c r="C15" s="111">
        <v>86.72066075013164</v>
      </c>
      <c r="D15" s="111">
        <v>48.60913545527541</v>
      </c>
      <c r="E15" s="111">
        <v>22.372246374129915</v>
      </c>
      <c r="F15" s="111">
        <v>13.129174778931565</v>
      </c>
      <c r="G15" s="111">
        <v>0.4519686784812204</v>
      </c>
    </row>
    <row r="16" spans="1:7" s="89" customFormat="1" ht="15">
      <c r="A16" s="110" t="s">
        <v>2</v>
      </c>
      <c r="B16" s="111">
        <v>54.29219290603545</v>
      </c>
      <c r="C16" s="111">
        <v>85.06925745930167</v>
      </c>
      <c r="D16" s="111">
        <v>41.45956373396094</v>
      </c>
      <c r="E16" s="111">
        <v>18.104524526849637</v>
      </c>
      <c r="F16" s="111">
        <v>13.035275160978996</v>
      </c>
      <c r="G16" s="111">
        <v>0.15671197084557068</v>
      </c>
    </row>
    <row r="17" spans="1:7" s="89" customFormat="1" ht="15">
      <c r="A17" s="112"/>
      <c r="B17" s="119"/>
      <c r="C17" s="119"/>
      <c r="D17" s="119"/>
      <c r="E17" s="119"/>
      <c r="F17" s="119"/>
      <c r="G17" s="119"/>
    </row>
    <row r="18" spans="1:7" ht="15">
      <c r="A18" s="11" t="s">
        <v>63</v>
      </c>
      <c r="B18" s="19"/>
      <c r="C18" s="19"/>
      <c r="D18" s="19"/>
      <c r="E18" s="19"/>
      <c r="F18" s="19"/>
      <c r="G18" s="19"/>
    </row>
    <row r="19" spans="1:7" s="89" customFormat="1" ht="15">
      <c r="A19" s="113" t="s">
        <v>64</v>
      </c>
      <c r="B19" s="111">
        <v>35.76985588907914</v>
      </c>
      <c r="C19" s="111">
        <v>83.62243496504456</v>
      </c>
      <c r="D19" s="111">
        <v>38.485444464855604</v>
      </c>
      <c r="E19" s="111">
        <v>9.339694242505834</v>
      </c>
      <c r="F19" s="111">
        <v>10.521732533626476</v>
      </c>
      <c r="G19" s="111">
        <v>0.7525459010077403</v>
      </c>
    </row>
    <row r="20" spans="1:7" s="89" customFormat="1" ht="15">
      <c r="A20" s="113" t="s">
        <v>65</v>
      </c>
      <c r="B20" s="111">
        <v>52.48609847406116</v>
      </c>
      <c r="C20" s="111">
        <v>85.73299335166556</v>
      </c>
      <c r="D20" s="111">
        <v>67.47347215618937</v>
      </c>
      <c r="E20" s="111">
        <v>15.067627613563662</v>
      </c>
      <c r="F20" s="111">
        <v>11.505149901674846</v>
      </c>
      <c r="G20" s="111">
        <v>0.2794895972368303</v>
      </c>
    </row>
    <row r="21" spans="1:7" s="89" customFormat="1" ht="15">
      <c r="A21" s="113" t="s">
        <v>66</v>
      </c>
      <c r="B21" s="111">
        <v>66.10309228359151</v>
      </c>
      <c r="C21" s="111">
        <v>88.50776316669618</v>
      </c>
      <c r="D21" s="111">
        <v>52.34969699182137</v>
      </c>
      <c r="E21" s="111">
        <v>28.662731519453093</v>
      </c>
      <c r="F21" s="111">
        <v>18.147795014302176</v>
      </c>
      <c r="G21" s="111">
        <v>0.23051289776622616</v>
      </c>
    </row>
    <row r="22" spans="1:7" s="89" customFormat="1" ht="15">
      <c r="A22" s="113" t="s">
        <v>67</v>
      </c>
      <c r="B22" s="111">
        <v>64.16402938178301</v>
      </c>
      <c r="C22" s="111">
        <v>85.77552537939549</v>
      </c>
      <c r="D22" s="111">
        <v>21.953176906871498</v>
      </c>
      <c r="E22" s="111">
        <v>20.50036566964174</v>
      </c>
      <c r="F22" s="111">
        <v>10.274740938499031</v>
      </c>
      <c r="G22" s="111">
        <v>0.3640622110432595</v>
      </c>
    </row>
    <row r="23" spans="1:7" s="89" customFormat="1" ht="15">
      <c r="A23" s="114" t="s">
        <v>68</v>
      </c>
      <c r="B23" s="115">
        <v>61.04339690601661</v>
      </c>
      <c r="C23" s="115">
        <v>76.85365910378489</v>
      </c>
      <c r="D23" s="115">
        <v>4.652074839534306</v>
      </c>
      <c r="E23" s="115">
        <v>7.925224555360373</v>
      </c>
      <c r="F23" s="115">
        <v>5.2240107871745325</v>
      </c>
      <c r="G23" s="115">
        <v>0.15838180076221775</v>
      </c>
    </row>
    <row r="24" spans="1:7" s="89" customFormat="1" ht="15">
      <c r="A24" s="91" t="s">
        <v>249</v>
      </c>
      <c r="B24" s="85"/>
      <c r="C24" s="85"/>
      <c r="D24" s="85"/>
      <c r="E24" s="85"/>
      <c r="F24" s="85"/>
      <c r="G24" s="85"/>
    </row>
    <row r="25" spans="1:7" s="89" customFormat="1" ht="15">
      <c r="A25" s="85"/>
      <c r="B25" s="85"/>
      <c r="C25" s="85"/>
      <c r="D25" s="85"/>
      <c r="E25" s="85"/>
      <c r="F25" s="85"/>
      <c r="G25" s="85"/>
    </row>
    <row r="26" spans="1:7" s="89" customFormat="1" ht="15">
      <c r="A26" s="85"/>
      <c r="B26" s="85"/>
      <c r="C26" s="85"/>
      <c r="D26" s="85"/>
      <c r="E26" s="85"/>
      <c r="F26" s="85"/>
      <c r="G26" s="85"/>
    </row>
  </sheetData>
  <sheetProtection/>
  <mergeCells count="2">
    <mergeCell ref="B7:G7"/>
    <mergeCell ref="A5:G6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7"/>
  <sheetViews>
    <sheetView view="pageLayout" workbookViewId="0" topLeftCell="A1">
      <selection activeCell="D18" sqref="D18"/>
    </sheetView>
  </sheetViews>
  <sheetFormatPr defaultColWidth="9.140625" defaultRowHeight="15"/>
  <cols>
    <col min="1" max="7" width="18.00390625" style="0" customWidth="1"/>
  </cols>
  <sheetData>
    <row r="2" spans="2:7" s="89" customFormat="1" ht="15">
      <c r="B2" s="85"/>
      <c r="C2" s="84"/>
      <c r="D2" s="85"/>
      <c r="E2" s="85"/>
      <c r="F2" s="85"/>
      <c r="G2" s="85"/>
    </row>
    <row r="3" spans="1:7" s="89" customFormat="1" ht="15">
      <c r="A3" s="84" t="s">
        <v>105</v>
      </c>
      <c r="B3" s="85"/>
      <c r="C3" s="85"/>
      <c r="D3" s="85"/>
      <c r="E3" s="85"/>
      <c r="F3" s="85"/>
      <c r="G3" s="85"/>
    </row>
    <row r="4" spans="1:7" s="89" customFormat="1" ht="15">
      <c r="A4" s="85"/>
      <c r="B4" s="85"/>
      <c r="C4" s="85"/>
      <c r="D4" s="85"/>
      <c r="E4" s="85"/>
      <c r="F4" s="85"/>
      <c r="G4" s="85"/>
    </row>
    <row r="5" spans="1:7" ht="15">
      <c r="A5" s="198" t="s">
        <v>252</v>
      </c>
      <c r="B5" s="198"/>
      <c r="C5" s="198"/>
      <c r="D5" s="198"/>
      <c r="E5" s="198"/>
      <c r="F5" s="198"/>
      <c r="G5" s="198"/>
    </row>
    <row r="6" spans="1:7" ht="15.75" thickBot="1">
      <c r="A6" s="199"/>
      <c r="B6" s="199"/>
      <c r="C6" s="199"/>
      <c r="D6" s="199"/>
      <c r="E6" s="199"/>
      <c r="F6" s="199"/>
      <c r="G6" s="199"/>
    </row>
    <row r="7" spans="1:7" ht="15">
      <c r="A7" s="1"/>
      <c r="B7" s="197" t="s">
        <v>106</v>
      </c>
      <c r="C7" s="197"/>
      <c r="D7" s="197"/>
      <c r="E7" s="197"/>
      <c r="F7" s="197"/>
      <c r="G7" s="197"/>
    </row>
    <row r="8" spans="1:7" ht="25.5">
      <c r="A8" s="2"/>
      <c r="B8" s="12" t="s">
        <v>98</v>
      </c>
      <c r="C8" s="12" t="s">
        <v>21</v>
      </c>
      <c r="D8" s="12" t="s">
        <v>32</v>
      </c>
      <c r="E8" s="12" t="s">
        <v>33</v>
      </c>
      <c r="F8" s="12" t="s">
        <v>99</v>
      </c>
      <c r="G8" s="12" t="s">
        <v>3</v>
      </c>
    </row>
    <row r="9" spans="1:7" ht="15">
      <c r="A9" s="6" t="s">
        <v>4</v>
      </c>
      <c r="B9" s="9">
        <v>60.79280422454251</v>
      </c>
      <c r="C9" s="9">
        <v>3.1658775217215487</v>
      </c>
      <c r="D9" s="9">
        <v>15.61543118539889</v>
      </c>
      <c r="E9" s="9">
        <v>20.078133779883423</v>
      </c>
      <c r="F9" s="9">
        <v>0.3477532884536317</v>
      </c>
      <c r="G9" s="9">
        <f>+F9+E9+D9+C9+B9</f>
        <v>100</v>
      </c>
    </row>
    <row r="10" spans="1:7" s="89" customFormat="1" ht="15">
      <c r="A10" s="116"/>
      <c r="B10" s="117"/>
      <c r="C10" s="117"/>
      <c r="D10" s="117"/>
      <c r="E10" s="117"/>
      <c r="F10" s="117"/>
      <c r="G10" s="117"/>
    </row>
    <row r="11" spans="1:7" ht="15">
      <c r="A11" s="11" t="s">
        <v>52</v>
      </c>
      <c r="B11" s="7"/>
      <c r="C11" s="7"/>
      <c r="D11" s="17"/>
      <c r="E11" s="7"/>
      <c r="F11" s="7"/>
      <c r="G11" s="7"/>
    </row>
    <row r="12" spans="1:7" s="89" customFormat="1" ht="15">
      <c r="A12" s="110" t="s">
        <v>53</v>
      </c>
      <c r="B12" s="111">
        <v>52.23284620266807</v>
      </c>
      <c r="C12" s="111">
        <v>3.5164860773312623</v>
      </c>
      <c r="D12" s="111">
        <v>18.305216893652474</v>
      </c>
      <c r="E12" s="111">
        <v>25.641501211585023</v>
      </c>
      <c r="F12" s="111">
        <v>0.3039496147631652</v>
      </c>
      <c r="G12" s="111">
        <f>+F12+E12+D12+C12+B12</f>
        <v>100</v>
      </c>
    </row>
    <row r="13" spans="1:7" s="89" customFormat="1" ht="15">
      <c r="A13" s="110" t="s">
        <v>54</v>
      </c>
      <c r="B13" s="111">
        <v>78.85617878967646</v>
      </c>
      <c r="C13" s="111">
        <v>2.2462919868083344</v>
      </c>
      <c r="D13" s="111">
        <v>10.023501289804075</v>
      </c>
      <c r="E13" s="111">
        <v>8.506554622089618</v>
      </c>
      <c r="F13" s="111">
        <v>0.36747331162150354</v>
      </c>
      <c r="G13" s="111">
        <f>+F13+E13+D13+C13+B13</f>
        <v>100</v>
      </c>
    </row>
    <row r="14" spans="1:7" s="89" customFormat="1" ht="15">
      <c r="A14" s="122" t="s">
        <v>3</v>
      </c>
      <c r="B14" s="121">
        <v>60.87241618075343</v>
      </c>
      <c r="C14" s="121">
        <v>3.104293851021534</v>
      </c>
      <c r="D14" s="121">
        <v>15.617707309185025</v>
      </c>
      <c r="E14" s="121">
        <v>20.081018892292658</v>
      </c>
      <c r="F14" s="121">
        <v>0.32456376674735765</v>
      </c>
      <c r="G14" s="121">
        <f>+F14+E14+D14+C14+B14</f>
        <v>100</v>
      </c>
    </row>
    <row r="15" spans="1:7" ht="15">
      <c r="A15" s="11" t="s">
        <v>55</v>
      </c>
      <c r="B15" s="7"/>
      <c r="C15" s="7"/>
      <c r="D15" s="17"/>
      <c r="E15" s="7"/>
      <c r="F15" s="7"/>
      <c r="G15" s="7"/>
    </row>
    <row r="16" spans="1:7" s="89" customFormat="1" ht="15">
      <c r="A16" s="110" t="s">
        <v>1</v>
      </c>
      <c r="B16" s="111">
        <v>56.992266215963824</v>
      </c>
      <c r="C16" s="111">
        <v>3.4949446875935632</v>
      </c>
      <c r="D16" s="111">
        <v>16.241918027003923</v>
      </c>
      <c r="E16" s="111">
        <v>22.89289082566847</v>
      </c>
      <c r="F16" s="111">
        <v>0.3779802437702154</v>
      </c>
      <c r="G16" s="111">
        <f>+F16+E16+D16+C16+B16</f>
        <v>100</v>
      </c>
    </row>
    <row r="17" spans="1:7" s="89" customFormat="1" ht="15">
      <c r="A17" s="110" t="s">
        <v>2</v>
      </c>
      <c r="B17" s="111">
        <v>64.5762247470635</v>
      </c>
      <c r="C17" s="111">
        <v>2.8382924624910513</v>
      </c>
      <c r="D17" s="111">
        <v>14.991766017923226</v>
      </c>
      <c r="E17" s="111">
        <v>17.276054298269088</v>
      </c>
      <c r="F17" s="111">
        <v>0.3176624742531293</v>
      </c>
      <c r="G17" s="111">
        <f>+F17+E17+D17+C17+B17</f>
        <v>100</v>
      </c>
    </row>
    <row r="18" spans="1:7" s="89" customFormat="1" ht="15">
      <c r="A18" s="122" t="s">
        <v>3</v>
      </c>
      <c r="B18" s="121">
        <v>60.79280422454251</v>
      </c>
      <c r="C18" s="121">
        <v>3.1658775217215487</v>
      </c>
      <c r="D18" s="121">
        <v>15.61543118539889</v>
      </c>
      <c r="E18" s="121">
        <v>20.078133779883423</v>
      </c>
      <c r="F18" s="121">
        <v>0.3477532884536317</v>
      </c>
      <c r="G18" s="121">
        <f>+F18+E18+D18+C18+B18</f>
        <v>100</v>
      </c>
    </row>
    <row r="19" spans="1:7" ht="15">
      <c r="A19" s="11" t="s">
        <v>63</v>
      </c>
      <c r="B19" s="22"/>
      <c r="C19" s="22"/>
      <c r="D19" s="22"/>
      <c r="E19" s="22"/>
      <c r="F19" s="22"/>
      <c r="G19" s="22"/>
    </row>
    <row r="20" spans="1:7" s="89" customFormat="1" ht="15">
      <c r="A20" s="113" t="s">
        <v>64</v>
      </c>
      <c r="B20" s="111">
        <v>47.33116563730127</v>
      </c>
      <c r="C20" s="111">
        <v>3.002458853316856</v>
      </c>
      <c r="D20" s="111">
        <v>31.59997881984874</v>
      </c>
      <c r="E20" s="111">
        <v>17.810718211272928</v>
      </c>
      <c r="F20" s="111">
        <v>0.2556784782602065</v>
      </c>
      <c r="G20" s="111">
        <f>+F20+E20+D20+C20+B20</f>
        <v>100</v>
      </c>
    </row>
    <row r="21" spans="1:7" s="89" customFormat="1" ht="15">
      <c r="A21" s="113" t="s">
        <v>65</v>
      </c>
      <c r="B21" s="111">
        <v>44.01596045046446</v>
      </c>
      <c r="C21" s="111">
        <v>4.417369401962212</v>
      </c>
      <c r="D21" s="111">
        <v>26.697988703315286</v>
      </c>
      <c r="E21" s="111">
        <v>24.65235650629621</v>
      </c>
      <c r="F21" s="111">
        <v>0.21632493796183044</v>
      </c>
      <c r="G21" s="111">
        <f>+F21+E21+D21+C21+B21</f>
        <v>100</v>
      </c>
    </row>
    <row r="22" spans="1:7" s="89" customFormat="1" ht="15">
      <c r="A22" s="113" t="s">
        <v>66</v>
      </c>
      <c r="B22" s="111">
        <v>56.517766263437466</v>
      </c>
      <c r="C22" s="111">
        <v>4.052315469773488</v>
      </c>
      <c r="D22" s="111">
        <v>13.675148947943763</v>
      </c>
      <c r="E22" s="111">
        <v>25.40058765858181</v>
      </c>
      <c r="F22" s="111">
        <v>0.354181660263488</v>
      </c>
      <c r="G22" s="111">
        <f>+F22+E22+D22+C22+B22</f>
        <v>100.00000000000001</v>
      </c>
    </row>
    <row r="23" spans="1:7" s="89" customFormat="1" ht="15">
      <c r="A23" s="113" t="s">
        <v>67</v>
      </c>
      <c r="B23" s="111">
        <v>80.29469257964011</v>
      </c>
      <c r="C23" s="111">
        <v>1.2388378755125113</v>
      </c>
      <c r="D23" s="111">
        <v>5.7066518938489175</v>
      </c>
      <c r="E23" s="111">
        <v>12.177757694012328</v>
      </c>
      <c r="F23" s="111">
        <v>0.5820599569861231</v>
      </c>
      <c r="G23" s="111">
        <f>+F23+E23+D23+C23+B23</f>
        <v>100</v>
      </c>
    </row>
    <row r="24" spans="1:7" s="89" customFormat="1" ht="15">
      <c r="A24" s="114" t="s">
        <v>68</v>
      </c>
      <c r="B24" s="115">
        <v>95.15886202522911</v>
      </c>
      <c r="C24" s="115">
        <v>0.3397908917958144</v>
      </c>
      <c r="D24" s="115">
        <v>0.21214491458007612</v>
      </c>
      <c r="E24" s="115">
        <v>4.089472779358752</v>
      </c>
      <c r="F24" s="115">
        <v>0.19972938903624166</v>
      </c>
      <c r="G24" s="115">
        <f>+F24+E24+D24+C24+B24</f>
        <v>100</v>
      </c>
    </row>
    <row r="25" spans="1:7" ht="15">
      <c r="A25" s="75" t="s">
        <v>249</v>
      </c>
      <c r="B25" s="74"/>
      <c r="C25" s="74"/>
      <c r="D25" s="74"/>
      <c r="E25" s="74"/>
      <c r="F25" s="74"/>
      <c r="G25" s="74"/>
    </row>
    <row r="26" spans="1:7" ht="15">
      <c r="A26" s="74"/>
      <c r="B26" s="74"/>
      <c r="C26" s="74"/>
      <c r="D26" s="74"/>
      <c r="E26" s="74"/>
      <c r="F26" s="74"/>
      <c r="G26" s="74"/>
    </row>
    <row r="27" spans="1:7" ht="15">
      <c r="A27" s="74"/>
      <c r="B27" s="74"/>
      <c r="C27" s="74"/>
      <c r="D27" s="74"/>
      <c r="E27" s="74"/>
      <c r="F27" s="74"/>
      <c r="G27" s="74"/>
    </row>
  </sheetData>
  <sheetProtection/>
  <mergeCells count="2">
    <mergeCell ref="B7:G7"/>
    <mergeCell ref="A5:G6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22"/>
  <sheetViews>
    <sheetView view="pageLayout" workbookViewId="0" topLeftCell="A1">
      <selection activeCell="E18" sqref="E18"/>
    </sheetView>
  </sheetViews>
  <sheetFormatPr defaultColWidth="9.140625" defaultRowHeight="15"/>
  <cols>
    <col min="1" max="1" width="22.00390625" style="0" customWidth="1"/>
    <col min="2" max="7" width="17.28125" style="0" customWidth="1"/>
  </cols>
  <sheetData>
    <row r="3" spans="1:7" ht="15">
      <c r="A3" s="195" t="s">
        <v>273</v>
      </c>
      <c r="B3" s="195"/>
      <c r="C3" s="195"/>
      <c r="D3" s="195"/>
      <c r="E3" s="195"/>
      <c r="F3" s="195"/>
      <c r="G3" s="195"/>
    </row>
    <row r="4" spans="1:7" ht="15.75" thickBot="1">
      <c r="A4" s="196"/>
      <c r="B4" s="196"/>
      <c r="C4" s="196"/>
      <c r="D4" s="196"/>
      <c r="E4" s="196"/>
      <c r="F4" s="196"/>
      <c r="G4" s="196"/>
    </row>
    <row r="5" spans="1:7" ht="15">
      <c r="A5" s="1"/>
      <c r="B5" s="197" t="s">
        <v>274</v>
      </c>
      <c r="C5" s="197"/>
      <c r="D5" s="197"/>
      <c r="E5" s="197"/>
      <c r="F5" s="197"/>
      <c r="G5" s="197"/>
    </row>
    <row r="6" spans="1:7" ht="25.5">
      <c r="A6" s="2"/>
      <c r="B6" s="23" t="s">
        <v>275</v>
      </c>
      <c r="C6" s="23" t="s">
        <v>276</v>
      </c>
      <c r="D6" s="23" t="s">
        <v>277</v>
      </c>
      <c r="E6" s="23" t="s">
        <v>278</v>
      </c>
      <c r="F6" s="23" t="s">
        <v>279</v>
      </c>
      <c r="G6" s="23" t="s">
        <v>280</v>
      </c>
    </row>
    <row r="7" spans="1:7" ht="15">
      <c r="A7" s="6" t="s">
        <v>4</v>
      </c>
      <c r="B7" s="109">
        <v>67.64957554204084</v>
      </c>
      <c r="C7" s="109">
        <v>27.23268499952798</v>
      </c>
      <c r="D7" s="109">
        <v>18.84881572826073</v>
      </c>
      <c r="E7" s="109">
        <v>14.85007003199487</v>
      </c>
      <c r="F7" s="109">
        <v>29.32683979145348</v>
      </c>
      <c r="G7" s="109">
        <v>7.431765986517172</v>
      </c>
    </row>
    <row r="8" spans="1:7" s="89" customFormat="1" ht="15">
      <c r="A8" s="116"/>
      <c r="B8" s="123"/>
      <c r="C8" s="123"/>
      <c r="D8" s="123"/>
      <c r="E8" s="123"/>
      <c r="F8" s="123"/>
      <c r="G8" s="123"/>
    </row>
    <row r="9" spans="1:7" ht="15">
      <c r="A9" s="11" t="s">
        <v>52</v>
      </c>
      <c r="B9" s="24"/>
      <c r="C9" s="24"/>
      <c r="D9" s="24"/>
      <c r="E9" s="24"/>
      <c r="F9" s="24"/>
      <c r="G9" s="24"/>
    </row>
    <row r="10" spans="1:7" s="89" customFormat="1" ht="15">
      <c r="A10" s="110" t="s">
        <v>53</v>
      </c>
      <c r="B10" s="111">
        <v>68.75681608426065</v>
      </c>
      <c r="C10" s="111">
        <v>30.83618800198846</v>
      </c>
      <c r="D10" s="111">
        <v>16.567198327363844</v>
      </c>
      <c r="E10" s="111">
        <v>13.421419256011113</v>
      </c>
      <c r="F10" s="111">
        <v>29.831262021326598</v>
      </c>
      <c r="G10" s="111">
        <v>7.158573214558241</v>
      </c>
    </row>
    <row r="11" spans="1:7" s="89" customFormat="1" ht="15">
      <c r="A11" s="110" t="s">
        <v>54</v>
      </c>
      <c r="B11" s="111">
        <v>64.04823258992826</v>
      </c>
      <c r="C11" s="111">
        <v>12.202986802590733</v>
      </c>
      <c r="D11" s="111">
        <v>30.06052063810908</v>
      </c>
      <c r="E11" s="111">
        <v>21.520498351209113</v>
      </c>
      <c r="F11" s="111">
        <v>23.58564093386826</v>
      </c>
      <c r="G11" s="111">
        <v>9.562331291790187</v>
      </c>
    </row>
    <row r="12" spans="1:7" ht="15">
      <c r="A12" s="11" t="s">
        <v>55</v>
      </c>
      <c r="B12" s="7"/>
      <c r="C12" s="7"/>
      <c r="D12" s="17"/>
      <c r="E12" s="7"/>
      <c r="F12" s="7"/>
      <c r="G12" s="7"/>
    </row>
    <row r="13" spans="1:7" s="89" customFormat="1" ht="15">
      <c r="A13" s="110" t="s">
        <v>1</v>
      </c>
      <c r="B13" s="111">
        <v>67.76024824293565</v>
      </c>
      <c r="C13" s="111">
        <v>27.762718559719357</v>
      </c>
      <c r="D13" s="111">
        <v>15.013671587570693</v>
      </c>
      <c r="E13" s="111">
        <v>16.452814940629313</v>
      </c>
      <c r="F13" s="111">
        <v>30.496211099952152</v>
      </c>
      <c r="G13" s="111">
        <v>7.691763287297217</v>
      </c>
    </row>
    <row r="14" spans="1:7" s="89" customFormat="1" ht="15">
      <c r="A14" s="110" t="s">
        <v>2</v>
      </c>
      <c r="B14" s="111">
        <v>67.51578971061045</v>
      </c>
      <c r="C14" s="111">
        <v>26.591958063590994</v>
      </c>
      <c r="D14" s="111">
        <v>23.484899815565985</v>
      </c>
      <c r="E14" s="111">
        <v>12.91260434769526</v>
      </c>
      <c r="F14" s="111">
        <v>27.91325440414999</v>
      </c>
      <c r="G14" s="111">
        <v>7.117470276976562</v>
      </c>
    </row>
    <row r="15" spans="1:7" ht="15">
      <c r="A15" s="11" t="s">
        <v>63</v>
      </c>
      <c r="B15" s="19"/>
      <c r="C15" s="19"/>
      <c r="D15" s="19"/>
      <c r="E15" s="19"/>
      <c r="F15" s="19"/>
      <c r="G15" s="19"/>
    </row>
    <row r="16" spans="1:7" s="89" customFormat="1" ht="15">
      <c r="A16" s="113" t="s">
        <v>64</v>
      </c>
      <c r="B16" s="111">
        <v>61.68165887362703</v>
      </c>
      <c r="C16" s="111">
        <v>0.3488626699433607</v>
      </c>
      <c r="D16" s="111">
        <v>34.03913785204109</v>
      </c>
      <c r="E16" s="111">
        <v>20.29667397730457</v>
      </c>
      <c r="F16" s="111">
        <v>37.63024211104979</v>
      </c>
      <c r="G16" s="111">
        <v>10.529091378812284</v>
      </c>
    </row>
    <row r="17" spans="1:7" s="89" customFormat="1" ht="15">
      <c r="A17" s="113" t="s">
        <v>65</v>
      </c>
      <c r="B17" s="111">
        <v>56.91479786157983</v>
      </c>
      <c r="C17" s="111">
        <v>6.92425456875418</v>
      </c>
      <c r="D17" s="111">
        <v>29.837555246284257</v>
      </c>
      <c r="E17" s="111">
        <v>21.8071883881356</v>
      </c>
      <c r="F17" s="111">
        <v>41.43390442846278</v>
      </c>
      <c r="G17" s="111">
        <v>10.68511240546232</v>
      </c>
    </row>
    <row r="18" spans="1:7" s="89" customFormat="1" ht="15">
      <c r="A18" s="113" t="s">
        <v>66</v>
      </c>
      <c r="B18" s="111">
        <v>75.35120365627137</v>
      </c>
      <c r="C18" s="111">
        <v>43.36930613932411</v>
      </c>
      <c r="D18" s="111">
        <v>9.483989868561256</v>
      </c>
      <c r="E18" s="111">
        <v>10.244027033768356</v>
      </c>
      <c r="F18" s="111">
        <v>21.714830780547523</v>
      </c>
      <c r="G18" s="111">
        <v>5.651882754822865</v>
      </c>
    </row>
    <row r="19" spans="1:7" s="89" customFormat="1" ht="15">
      <c r="A19" s="113" t="s">
        <v>67</v>
      </c>
      <c r="B19" s="111">
        <v>81.30602366608386</v>
      </c>
      <c r="C19" s="111">
        <v>61.773177043239116</v>
      </c>
      <c r="D19" s="111">
        <v>2.8081052442618364</v>
      </c>
      <c r="E19" s="111">
        <v>2.9107166632838384</v>
      </c>
      <c r="F19" s="111">
        <v>9.673462329318934</v>
      </c>
      <c r="G19" s="111">
        <v>0.36091924043459706</v>
      </c>
    </row>
    <row r="20" spans="1:7" s="89" customFormat="1" ht="15">
      <c r="A20" s="114" t="s">
        <v>68</v>
      </c>
      <c r="B20" s="115">
        <v>82.22995176845701</v>
      </c>
      <c r="C20" s="115">
        <v>44.40704860154588</v>
      </c>
      <c r="D20" s="115">
        <v>0</v>
      </c>
      <c r="E20" s="115">
        <v>8.430199611024424</v>
      </c>
      <c r="F20" s="115">
        <v>0</v>
      </c>
      <c r="G20" s="115">
        <v>0</v>
      </c>
    </row>
    <row r="21" spans="1:7" ht="15">
      <c r="A21" s="75" t="s">
        <v>249</v>
      </c>
      <c r="B21" s="74"/>
      <c r="C21" s="74"/>
      <c r="D21" s="74"/>
      <c r="E21" s="74"/>
      <c r="F21" s="74"/>
      <c r="G21" s="74"/>
    </row>
    <row r="22" spans="1:7" ht="15">
      <c r="A22" s="74"/>
      <c r="B22" s="74"/>
      <c r="C22" s="74"/>
      <c r="D22" s="74"/>
      <c r="E22" s="74"/>
      <c r="F22" s="74"/>
      <c r="G22" s="74"/>
    </row>
  </sheetData>
  <sheetProtection/>
  <mergeCells count="2">
    <mergeCell ref="A3:G4"/>
    <mergeCell ref="B5:G5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view="pageLayout" workbookViewId="0" topLeftCell="A1">
      <selection activeCell="E14" sqref="E14"/>
    </sheetView>
  </sheetViews>
  <sheetFormatPr defaultColWidth="9.140625" defaultRowHeight="15"/>
  <cols>
    <col min="1" max="1" width="22.140625" style="0" customWidth="1"/>
    <col min="2" max="7" width="17.7109375" style="0" customWidth="1"/>
  </cols>
  <sheetData>
    <row r="1" spans="1:7" ht="15">
      <c r="A1" s="85"/>
      <c r="B1" s="85"/>
      <c r="C1" s="85"/>
      <c r="D1" s="85"/>
      <c r="E1" s="85"/>
      <c r="F1" s="85"/>
      <c r="G1" s="85"/>
    </row>
    <row r="2" spans="1:7" ht="15">
      <c r="A2" s="85"/>
      <c r="B2" s="85"/>
      <c r="C2" s="84"/>
      <c r="D2" s="85"/>
      <c r="E2" s="85"/>
      <c r="F2" s="85"/>
      <c r="G2" s="85"/>
    </row>
    <row r="3" spans="1:7" ht="15">
      <c r="A3" s="85"/>
      <c r="B3" s="85"/>
      <c r="C3" s="85"/>
      <c r="D3" s="85"/>
      <c r="E3" s="85"/>
      <c r="F3" s="85"/>
      <c r="G3" s="85"/>
    </row>
    <row r="4" spans="1:7" ht="15">
      <c r="A4" s="84" t="s">
        <v>96</v>
      </c>
      <c r="B4" s="85"/>
      <c r="C4" s="85"/>
      <c r="D4" s="85"/>
      <c r="E4" s="85"/>
      <c r="F4" s="85"/>
      <c r="G4" s="85"/>
    </row>
    <row r="5" spans="1:7" ht="15">
      <c r="A5" s="85"/>
      <c r="B5" s="85"/>
      <c r="C5" s="85"/>
      <c r="D5" s="85"/>
      <c r="E5" s="85"/>
      <c r="F5" s="85"/>
      <c r="G5" s="85"/>
    </row>
    <row r="6" spans="1:7" ht="15">
      <c r="A6" s="195" t="s">
        <v>253</v>
      </c>
      <c r="B6" s="195"/>
      <c r="C6" s="195"/>
      <c r="D6" s="195"/>
      <c r="E6" s="195"/>
      <c r="F6" s="195"/>
      <c r="G6" s="195"/>
    </row>
    <row r="7" spans="1:7" ht="15.75" thickBot="1">
      <c r="A7" s="196"/>
      <c r="B7" s="196"/>
      <c r="C7" s="196"/>
      <c r="D7" s="196"/>
      <c r="E7" s="196"/>
      <c r="F7" s="196"/>
      <c r="G7" s="196"/>
    </row>
    <row r="8" spans="1:7" ht="15">
      <c r="A8" s="1"/>
      <c r="B8" s="197" t="s">
        <v>97</v>
      </c>
      <c r="C8" s="197"/>
      <c r="D8" s="197"/>
      <c r="E8" s="197"/>
      <c r="F8" s="197"/>
      <c r="G8" s="197"/>
    </row>
    <row r="9" spans="1:7" ht="25.5">
      <c r="A9" s="2"/>
      <c r="B9" s="12" t="s">
        <v>98</v>
      </c>
      <c r="C9" s="12" t="s">
        <v>21</v>
      </c>
      <c r="D9" s="12" t="s">
        <v>32</v>
      </c>
      <c r="E9" s="12" t="s">
        <v>33</v>
      </c>
      <c r="F9" s="12" t="s">
        <v>99</v>
      </c>
      <c r="G9" s="12" t="s">
        <v>3</v>
      </c>
    </row>
    <row r="10" spans="1:7" ht="15">
      <c r="A10" s="6" t="s">
        <v>4</v>
      </c>
      <c r="B10" s="9">
        <v>47.958235676515784</v>
      </c>
      <c r="C10" s="9">
        <v>1.7948098462979245</v>
      </c>
      <c r="D10" s="9">
        <v>18.918730432313552</v>
      </c>
      <c r="E10" s="9">
        <v>31.145654572580703</v>
      </c>
      <c r="F10" s="9">
        <v>0.18256947229203144</v>
      </c>
      <c r="G10" s="9">
        <v>99.99999999999999</v>
      </c>
    </row>
    <row r="11" spans="1:7" s="89" customFormat="1" ht="15">
      <c r="A11" s="116"/>
      <c r="B11" s="117"/>
      <c r="C11" s="117"/>
      <c r="D11" s="117"/>
      <c r="E11" s="117"/>
      <c r="F11" s="117"/>
      <c r="G11" s="117"/>
    </row>
    <row r="12" spans="1:7" ht="15">
      <c r="A12" s="11" t="s">
        <v>52</v>
      </c>
      <c r="B12" s="7"/>
      <c r="C12" s="7"/>
      <c r="D12" s="17"/>
      <c r="E12" s="7"/>
      <c r="F12" s="7"/>
      <c r="G12" s="7"/>
    </row>
    <row r="13" spans="1:7" s="89" customFormat="1" ht="15">
      <c r="A13" s="110" t="s">
        <v>53</v>
      </c>
      <c r="B13" s="111">
        <v>40.12724022413508</v>
      </c>
      <c r="C13" s="111">
        <v>1.8214731022879203</v>
      </c>
      <c r="D13" s="111">
        <v>20.504529271260534</v>
      </c>
      <c r="E13" s="111">
        <v>37.366112337945225</v>
      </c>
      <c r="F13" s="111">
        <v>0.18064506437123498</v>
      </c>
      <c r="G13" s="111">
        <v>99.99999999999999</v>
      </c>
    </row>
    <row r="14" spans="1:7" s="89" customFormat="1" ht="15">
      <c r="A14" s="110" t="s">
        <v>54</v>
      </c>
      <c r="B14" s="111">
        <v>63.70302618103927</v>
      </c>
      <c r="C14" s="111">
        <v>1.8410375477848917</v>
      </c>
      <c r="D14" s="111">
        <v>16.02288984263233</v>
      </c>
      <c r="E14" s="111">
        <v>18.236043684576718</v>
      </c>
      <c r="F14" s="111">
        <v>0.197002743966791</v>
      </c>
      <c r="G14" s="111">
        <v>99.99999999999999</v>
      </c>
    </row>
    <row r="15" spans="1:7" ht="15">
      <c r="A15" s="11" t="s">
        <v>55</v>
      </c>
      <c r="B15" s="7"/>
      <c r="C15" s="7"/>
      <c r="D15" s="17"/>
      <c r="E15" s="7"/>
      <c r="F15" s="7"/>
      <c r="G15" s="7"/>
    </row>
    <row r="16" spans="1:7" s="89" customFormat="1" ht="15">
      <c r="A16" s="110" t="s">
        <v>1</v>
      </c>
      <c r="B16" s="111">
        <v>43.30733821282715</v>
      </c>
      <c r="C16" s="111">
        <v>2.0579747770776957</v>
      </c>
      <c r="D16" s="111">
        <v>20.02156829460693</v>
      </c>
      <c r="E16" s="111">
        <v>34.4398733861224</v>
      </c>
      <c r="F16" s="111">
        <v>0.17324532936583223</v>
      </c>
      <c r="G16" s="111">
        <v>100</v>
      </c>
    </row>
    <row r="17" spans="1:7" s="89" customFormat="1" ht="15">
      <c r="A17" s="110" t="s">
        <v>2</v>
      </c>
      <c r="B17" s="111">
        <v>52.58823353992813</v>
      </c>
      <c r="C17" s="111">
        <v>1.5328107992584457</v>
      </c>
      <c r="D17" s="111">
        <v>17.82116213301259</v>
      </c>
      <c r="E17" s="111">
        <v>27.865943667712067</v>
      </c>
      <c r="F17" s="111">
        <v>0.19184986008876784</v>
      </c>
      <c r="G17" s="111">
        <v>100.00000000000001</v>
      </c>
    </row>
    <row r="18" spans="1:7" ht="15">
      <c r="A18" s="11" t="s">
        <v>63</v>
      </c>
      <c r="B18" s="22"/>
      <c r="C18" s="22"/>
      <c r="D18" s="22"/>
      <c r="E18" s="22"/>
      <c r="F18" s="22"/>
      <c r="G18" s="17"/>
    </row>
    <row r="19" spans="1:7" s="89" customFormat="1" ht="15">
      <c r="A19" s="113" t="s">
        <v>64</v>
      </c>
      <c r="B19" s="111">
        <v>44.82020547945205</v>
      </c>
      <c r="C19" s="111">
        <v>1.334189497716895</v>
      </c>
      <c r="D19" s="111">
        <v>30.179794520547947</v>
      </c>
      <c r="E19" s="111">
        <v>23.451769406392696</v>
      </c>
      <c r="F19" s="111">
        <v>0.21404109589041095</v>
      </c>
      <c r="G19" s="111">
        <v>100</v>
      </c>
    </row>
    <row r="20" spans="1:7" s="89" customFormat="1" ht="15">
      <c r="A20" s="113" t="s">
        <v>65</v>
      </c>
      <c r="B20" s="111">
        <v>20.42181831642852</v>
      </c>
      <c r="C20" s="111">
        <v>2.6662101132745986</v>
      </c>
      <c r="D20" s="111">
        <v>29.512475012956248</v>
      </c>
      <c r="E20" s="111">
        <v>47.237543495965056</v>
      </c>
      <c r="F20" s="111">
        <v>0.16195306137558305</v>
      </c>
      <c r="G20" s="111">
        <v>100</v>
      </c>
    </row>
    <row r="21" spans="1:7" s="89" customFormat="1" ht="15">
      <c r="A21" s="113" t="s">
        <v>66</v>
      </c>
      <c r="B21" s="111">
        <v>40.80773246867444</v>
      </c>
      <c r="C21" s="111">
        <v>2.5060452846779513</v>
      </c>
      <c r="D21" s="111">
        <v>19.423911848757967</v>
      </c>
      <c r="E21" s="111">
        <v>37.09743899758188</v>
      </c>
      <c r="F21" s="111">
        <v>0.16487140030775996</v>
      </c>
      <c r="G21" s="111">
        <v>100</v>
      </c>
    </row>
    <row r="22" spans="1:7" s="89" customFormat="1" ht="15">
      <c r="A22" s="113" t="s">
        <v>67</v>
      </c>
      <c r="B22" s="111">
        <v>77.73009277705049</v>
      </c>
      <c r="C22" s="111">
        <v>0.3449257214411748</v>
      </c>
      <c r="D22" s="111">
        <v>8.15527349308441</v>
      </c>
      <c r="E22" s="111">
        <v>13.504468097216689</v>
      </c>
      <c r="F22" s="111">
        <v>0.26523991120724</v>
      </c>
      <c r="G22" s="111">
        <v>100</v>
      </c>
    </row>
    <row r="23" spans="1:7" s="89" customFormat="1" ht="15">
      <c r="A23" s="114" t="s">
        <v>68</v>
      </c>
      <c r="B23" s="115">
        <v>94.50453266645826</v>
      </c>
      <c r="C23" s="115">
        <v>0</v>
      </c>
      <c r="D23" s="115">
        <v>0.5251641137855579</v>
      </c>
      <c r="E23" s="115">
        <v>4.892153798061894</v>
      </c>
      <c r="F23" s="115">
        <v>0.07814942169427946</v>
      </c>
      <c r="G23" s="115">
        <v>100</v>
      </c>
    </row>
    <row r="24" spans="1:7" ht="15">
      <c r="A24" s="75" t="s">
        <v>249</v>
      </c>
      <c r="B24" s="74"/>
      <c r="C24" s="74"/>
      <c r="D24" s="74"/>
      <c r="E24" s="74"/>
      <c r="F24" s="74"/>
      <c r="G24" s="74"/>
    </row>
    <row r="25" spans="1:7" ht="15">
      <c r="A25" s="74"/>
      <c r="B25" s="74"/>
      <c r="C25" s="74"/>
      <c r="D25" s="74"/>
      <c r="E25" s="74"/>
      <c r="F25" s="74"/>
      <c r="G25" s="74"/>
    </row>
  </sheetData>
  <sheetProtection/>
  <mergeCells count="2">
    <mergeCell ref="A6:G7"/>
    <mergeCell ref="B8:G8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view="pageLayout" workbookViewId="0" topLeftCell="A1">
      <selection activeCell="D14" sqref="D14"/>
    </sheetView>
  </sheetViews>
  <sheetFormatPr defaultColWidth="9.140625" defaultRowHeight="15"/>
  <cols>
    <col min="1" max="1" width="26.7109375" style="0" customWidth="1"/>
    <col min="2" max="5" width="24.28125" style="0" customWidth="1"/>
  </cols>
  <sheetData>
    <row r="1" spans="1:5" s="89" customFormat="1" ht="15">
      <c r="A1" s="85"/>
      <c r="B1" s="85"/>
      <c r="C1" s="85"/>
      <c r="D1" s="85"/>
      <c r="E1" s="85"/>
    </row>
    <row r="2" spans="1:5" s="89" customFormat="1" ht="15">
      <c r="A2" s="85"/>
      <c r="B2" s="85"/>
      <c r="C2" s="85"/>
      <c r="D2" s="85"/>
      <c r="E2" s="85"/>
    </row>
    <row r="3" spans="1:5" s="89" customFormat="1" ht="15">
      <c r="A3" s="85"/>
      <c r="B3" s="85"/>
      <c r="C3" s="85"/>
      <c r="D3" s="85"/>
      <c r="E3" s="85"/>
    </row>
    <row r="4" spans="1:5" s="89" customFormat="1" ht="15">
      <c r="A4" s="195" t="s">
        <v>254</v>
      </c>
      <c r="B4" s="195"/>
      <c r="C4" s="195"/>
      <c r="D4" s="195"/>
      <c r="E4" s="195"/>
    </row>
    <row r="5" spans="1:5" s="89" customFormat="1" ht="15.75" thickBot="1">
      <c r="A5" s="196"/>
      <c r="B5" s="196"/>
      <c r="C5" s="196"/>
      <c r="D5" s="196"/>
      <c r="E5" s="196"/>
    </row>
    <row r="6" spans="1:5" ht="15">
      <c r="A6" s="1"/>
      <c r="B6" s="197" t="s">
        <v>100</v>
      </c>
      <c r="C6" s="197"/>
      <c r="D6" s="197"/>
      <c r="E6" s="197"/>
    </row>
    <row r="7" spans="1:5" ht="25.5">
      <c r="A7" s="2"/>
      <c r="B7" s="23" t="s">
        <v>101</v>
      </c>
      <c r="C7" s="23" t="s">
        <v>102</v>
      </c>
      <c r="D7" s="23" t="s">
        <v>103</v>
      </c>
      <c r="E7" s="23" t="s">
        <v>104</v>
      </c>
    </row>
    <row r="8" spans="1:5" ht="15">
      <c r="A8" s="6" t="s">
        <v>4</v>
      </c>
      <c r="B8" s="9">
        <v>94.22078813302777</v>
      </c>
      <c r="C8" s="9">
        <v>34.10085853240717</v>
      </c>
      <c r="D8" s="9">
        <v>22.748854010774075</v>
      </c>
      <c r="E8" s="9">
        <v>14.659209728808719</v>
      </c>
    </row>
    <row r="9" spans="1:5" s="89" customFormat="1" ht="15">
      <c r="A9" s="116"/>
      <c r="B9" s="123"/>
      <c r="C9" s="123"/>
      <c r="D9" s="123"/>
      <c r="E9" s="123"/>
    </row>
    <row r="10" spans="1:5" ht="15">
      <c r="A10" s="11" t="s">
        <v>52</v>
      </c>
      <c r="B10" s="7"/>
      <c r="C10" s="7"/>
      <c r="D10" s="17"/>
      <c r="E10" s="7"/>
    </row>
    <row r="11" spans="1:5" s="89" customFormat="1" ht="15">
      <c r="A11" s="110" t="s">
        <v>53</v>
      </c>
      <c r="B11" s="111">
        <v>94.2019174812093</v>
      </c>
      <c r="C11" s="111">
        <v>34.552280325383286</v>
      </c>
      <c r="D11" s="111">
        <v>26.864351849834705</v>
      </c>
      <c r="E11" s="111">
        <v>14.058676909254068</v>
      </c>
    </row>
    <row r="12" spans="1:5" s="89" customFormat="1" ht="15">
      <c r="A12" s="110" t="s">
        <v>54</v>
      </c>
      <c r="B12" s="111">
        <v>93.89903810161668</v>
      </c>
      <c r="C12" s="111">
        <v>32.77589647636927</v>
      </c>
      <c r="D12" s="111">
        <v>8.459614191979089</v>
      </c>
      <c r="E12" s="111">
        <v>17.707008309531698</v>
      </c>
    </row>
    <row r="13" spans="1:5" ht="15">
      <c r="A13" s="11" t="s">
        <v>55</v>
      </c>
      <c r="B13" s="7"/>
      <c r="C13" s="7"/>
      <c r="D13" s="17"/>
      <c r="E13" s="7"/>
    </row>
    <row r="14" spans="1:5" s="89" customFormat="1" ht="15">
      <c r="A14" s="110" t="s">
        <v>1</v>
      </c>
      <c r="B14" s="111">
        <v>94.87675296966206</v>
      </c>
      <c r="C14" s="111">
        <v>32.309990076161654</v>
      </c>
      <c r="D14" s="111">
        <v>23.03025424593084</v>
      </c>
      <c r="E14" s="111">
        <v>15.031908410634678</v>
      </c>
    </row>
    <row r="15" spans="1:5" s="89" customFormat="1" ht="15">
      <c r="A15" s="110" t="s">
        <v>2</v>
      </c>
      <c r="B15" s="111">
        <v>93.43918356862744</v>
      </c>
      <c r="C15" s="111">
        <v>36.23473962094857</v>
      </c>
      <c r="D15" s="111">
        <v>22.41355599487681</v>
      </c>
      <c r="E15" s="111">
        <v>14.215126487463337</v>
      </c>
    </row>
    <row r="16" spans="1:5" ht="15">
      <c r="A16" s="11" t="s">
        <v>63</v>
      </c>
      <c r="B16" s="19"/>
      <c r="C16" s="19"/>
      <c r="D16" s="19"/>
      <c r="E16" s="19"/>
    </row>
    <row r="17" spans="1:5" s="89" customFormat="1" ht="15">
      <c r="A17" s="113" t="s">
        <v>64</v>
      </c>
      <c r="B17" s="111">
        <v>86.18031952036536</v>
      </c>
      <c r="C17" s="111">
        <v>84.02440248747878</v>
      </c>
      <c r="D17" s="111">
        <v>0.1830292505664763</v>
      </c>
      <c r="E17" s="111">
        <v>4.521557867040315</v>
      </c>
    </row>
    <row r="18" spans="1:5" s="89" customFormat="1" ht="15">
      <c r="A18" s="113" t="s">
        <v>65</v>
      </c>
      <c r="B18" s="111">
        <v>96.59295241424326</v>
      </c>
      <c r="C18" s="111">
        <v>50.786365328846806</v>
      </c>
      <c r="D18" s="111">
        <v>6.5636640507468975</v>
      </c>
      <c r="E18" s="111">
        <v>11.986056182730023</v>
      </c>
    </row>
    <row r="19" spans="1:5" s="89" customFormat="1" ht="15">
      <c r="A19" s="113" t="s">
        <v>66</v>
      </c>
      <c r="B19" s="111">
        <v>95.29802838903947</v>
      </c>
      <c r="C19" s="111">
        <v>15.04076446763601</v>
      </c>
      <c r="D19" s="111">
        <v>35.169568652775254</v>
      </c>
      <c r="E19" s="111">
        <v>15.73161254906457</v>
      </c>
    </row>
    <row r="20" spans="1:5" s="89" customFormat="1" ht="15">
      <c r="A20" s="113" t="s">
        <v>67</v>
      </c>
      <c r="B20" s="111">
        <v>86.00455166325655</v>
      </c>
      <c r="C20" s="111">
        <v>7.940132609566699</v>
      </c>
      <c r="D20" s="111">
        <v>56.28861119098577</v>
      </c>
      <c r="E20" s="111">
        <v>28.80833610061153</v>
      </c>
    </row>
    <row r="21" spans="1:5" s="89" customFormat="1" ht="15">
      <c r="A21" s="114" t="s">
        <v>68</v>
      </c>
      <c r="B21" s="115">
        <v>86.47906703308274</v>
      </c>
      <c r="C21" s="115">
        <v>0.8416072670158521</v>
      </c>
      <c r="D21" s="115">
        <v>34.89385952218104</v>
      </c>
      <c r="E21" s="115">
        <v>26.16720283822544</v>
      </c>
    </row>
    <row r="22" spans="1:5" ht="15">
      <c r="A22" s="75" t="s">
        <v>249</v>
      </c>
      <c r="B22" s="74"/>
      <c r="C22" s="74"/>
      <c r="D22" s="74"/>
      <c r="E22" s="74"/>
    </row>
    <row r="23" spans="1:5" ht="15">
      <c r="A23" s="74"/>
      <c r="B23" s="74"/>
      <c r="C23" s="74"/>
      <c r="D23" s="74"/>
      <c r="E23" s="74"/>
    </row>
  </sheetData>
  <sheetProtection/>
  <mergeCells count="2">
    <mergeCell ref="A4:E5"/>
    <mergeCell ref="B6:E6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view="pageLayout" workbookViewId="0" topLeftCell="A1">
      <selection activeCell="B12" sqref="B12"/>
    </sheetView>
  </sheetViews>
  <sheetFormatPr defaultColWidth="9.140625" defaultRowHeight="15"/>
  <cols>
    <col min="1" max="1" width="34.140625" style="0" customWidth="1"/>
    <col min="2" max="10" width="10.140625" style="0" customWidth="1"/>
  </cols>
  <sheetData>
    <row r="1" spans="1:10" ht="15">
      <c r="A1" s="85"/>
      <c r="B1" s="85"/>
      <c r="C1" s="85"/>
      <c r="D1" s="85"/>
      <c r="E1" s="85"/>
      <c r="F1" s="85"/>
      <c r="G1" s="85"/>
      <c r="H1" s="85"/>
      <c r="I1" s="85"/>
      <c r="J1" s="85"/>
    </row>
    <row r="2" spans="1:10" ht="15">
      <c r="A2" s="85"/>
      <c r="B2" s="85"/>
      <c r="C2" s="85"/>
      <c r="D2" s="85"/>
      <c r="E2" s="85"/>
      <c r="F2" s="85"/>
      <c r="G2" s="85"/>
      <c r="H2" s="85"/>
      <c r="I2" s="85"/>
      <c r="J2" s="85"/>
    </row>
    <row r="3" spans="1:10" ht="15">
      <c r="A3" s="85"/>
      <c r="B3" s="85"/>
      <c r="C3" s="84"/>
      <c r="D3" s="85"/>
      <c r="E3" s="85"/>
      <c r="F3" s="85"/>
      <c r="G3" s="85"/>
      <c r="H3" s="85"/>
      <c r="I3" s="85"/>
      <c r="J3" s="85"/>
    </row>
    <row r="4" spans="1:11" ht="15">
      <c r="A4" s="84" t="s">
        <v>107</v>
      </c>
      <c r="B4" s="85"/>
      <c r="C4" s="84"/>
      <c r="D4" s="85"/>
      <c r="E4" s="85"/>
      <c r="F4" s="85"/>
      <c r="G4" s="85"/>
      <c r="H4" s="85"/>
      <c r="I4" s="85"/>
      <c r="J4" s="85"/>
      <c r="K4" s="89"/>
    </row>
    <row r="5" spans="1:11" ht="15">
      <c r="A5" s="85"/>
      <c r="B5" s="85"/>
      <c r="C5" s="84"/>
      <c r="D5" s="85"/>
      <c r="E5" s="85"/>
      <c r="F5" s="85"/>
      <c r="G5" s="85"/>
      <c r="H5" s="85"/>
      <c r="I5" s="85"/>
      <c r="J5" s="85"/>
      <c r="K5" s="89"/>
    </row>
    <row r="6" spans="1:10" ht="15.75" thickBot="1">
      <c r="A6" s="77" t="s">
        <v>255</v>
      </c>
      <c r="B6" s="76"/>
      <c r="C6" s="76"/>
      <c r="D6" s="76"/>
      <c r="E6" s="76"/>
      <c r="F6" s="76"/>
      <c r="G6" s="76"/>
      <c r="H6" s="76"/>
      <c r="I6" s="74"/>
      <c r="J6" s="74"/>
    </row>
    <row r="7" spans="1:10" ht="15">
      <c r="A7" s="1"/>
      <c r="B7" s="197" t="s">
        <v>108</v>
      </c>
      <c r="C7" s="197"/>
      <c r="D7" s="197"/>
      <c r="E7" s="197"/>
      <c r="F7" s="197"/>
      <c r="G7" s="197"/>
      <c r="H7" s="197"/>
      <c r="I7" s="197"/>
      <c r="J7" s="197"/>
    </row>
    <row r="8" spans="1:10" ht="51">
      <c r="A8" s="2"/>
      <c r="B8" s="23" t="s">
        <v>109</v>
      </c>
      <c r="C8" s="74"/>
      <c r="D8" s="23" t="s">
        <v>21</v>
      </c>
      <c r="E8" s="23" t="s">
        <v>32</v>
      </c>
      <c r="F8" s="23" t="s">
        <v>33</v>
      </c>
      <c r="G8" s="23" t="s">
        <v>34</v>
      </c>
      <c r="H8" s="23" t="s">
        <v>31</v>
      </c>
      <c r="I8" s="23" t="s">
        <v>99</v>
      </c>
      <c r="J8" s="23" t="s">
        <v>3</v>
      </c>
    </row>
    <row r="9" spans="1:10" ht="15">
      <c r="A9" s="4"/>
      <c r="B9" s="5"/>
      <c r="C9" s="74"/>
      <c r="D9" s="5"/>
      <c r="E9" s="5"/>
      <c r="F9" s="5"/>
      <c r="G9" s="5"/>
      <c r="H9" s="5"/>
      <c r="I9" s="5"/>
      <c r="J9" s="74"/>
    </row>
    <row r="10" spans="1:10" ht="15">
      <c r="A10" s="11" t="s">
        <v>35</v>
      </c>
      <c r="B10" s="24"/>
      <c r="C10" s="74"/>
      <c r="D10" s="24"/>
      <c r="E10" s="24"/>
      <c r="F10" s="24"/>
      <c r="G10" s="24"/>
      <c r="H10" s="24"/>
      <c r="I10" s="24"/>
      <c r="J10" s="24"/>
    </row>
    <row r="11" spans="1:10" ht="15">
      <c r="A11" s="25" t="s">
        <v>36</v>
      </c>
      <c r="B11" s="8">
        <f aca="true" t="shared" si="0" ref="B11:B26">+D11+E11+F11+G11</f>
        <v>66.61656298268949</v>
      </c>
      <c r="C11" s="74"/>
      <c r="D11" s="8">
        <v>12.750863005603161</v>
      </c>
      <c r="E11" s="8">
        <v>24.92076728485177</v>
      </c>
      <c r="F11" s="8">
        <v>7.820695666034341</v>
      </c>
      <c r="G11" s="8">
        <v>21.124237026200227</v>
      </c>
      <c r="H11" s="8">
        <v>33.0375957581647</v>
      </c>
      <c r="I11" s="10">
        <v>0.3458412591457892</v>
      </c>
      <c r="J11" s="8">
        <f>+D11+E11+F11+G11+H11+I11</f>
        <v>99.99999999999997</v>
      </c>
    </row>
    <row r="12" spans="1:10" ht="15">
      <c r="A12" s="25" t="s">
        <v>37</v>
      </c>
      <c r="B12" s="8">
        <f t="shared" si="0"/>
        <v>10.00650076715132</v>
      </c>
      <c r="C12" s="74"/>
      <c r="D12" s="8">
        <v>4.489349342868943</v>
      </c>
      <c r="E12" s="8">
        <v>4.4530804953268825</v>
      </c>
      <c r="F12" s="8">
        <v>0.2865586363162815</v>
      </c>
      <c r="G12" s="8">
        <v>0.7775122926392132</v>
      </c>
      <c r="H12" s="8">
        <v>89.75762227307752</v>
      </c>
      <c r="I12" s="10">
        <v>0.23587695977117057</v>
      </c>
      <c r="J12" s="8">
        <f aca="true" t="shared" si="1" ref="J12:J24">+D12+E12+F12+G12+H12+I12</f>
        <v>100.00000000000001</v>
      </c>
    </row>
    <row r="13" spans="1:10" ht="15">
      <c r="A13" s="25" t="s">
        <v>38</v>
      </c>
      <c r="B13" s="8">
        <f t="shared" si="0"/>
        <v>30.40121148353812</v>
      </c>
      <c r="C13" s="74"/>
      <c r="D13" s="8">
        <v>10.72064288001196</v>
      </c>
      <c r="E13" s="8">
        <v>14.906919319176406</v>
      </c>
      <c r="F13" s="8">
        <v>2.1046011699837206</v>
      </c>
      <c r="G13" s="8">
        <v>2.66904811436603</v>
      </c>
      <c r="H13" s="8">
        <v>69.3711329432456</v>
      </c>
      <c r="I13" s="10">
        <v>0.22765557321629085</v>
      </c>
      <c r="J13" s="8">
        <f t="shared" si="1"/>
        <v>100.00000000000001</v>
      </c>
    </row>
    <row r="14" spans="1:10" ht="15">
      <c r="A14" s="4" t="s">
        <v>39</v>
      </c>
      <c r="B14" s="8">
        <f t="shared" si="0"/>
        <v>89.71038765060955</v>
      </c>
      <c r="C14" s="74"/>
      <c r="D14" s="10">
        <v>8.864265572281088</v>
      </c>
      <c r="E14" s="10">
        <v>39.39544921149188</v>
      </c>
      <c r="F14" s="10">
        <v>15.833088297324274</v>
      </c>
      <c r="G14" s="10">
        <v>25.61758456951232</v>
      </c>
      <c r="H14" s="10">
        <v>10.051868421792559</v>
      </c>
      <c r="I14" s="10">
        <v>0.2377439275978806</v>
      </c>
      <c r="J14" s="8">
        <f t="shared" si="1"/>
        <v>99.99999999999999</v>
      </c>
    </row>
    <row r="15" spans="1:10" ht="15">
      <c r="A15" s="4" t="s">
        <v>40</v>
      </c>
      <c r="B15" s="8">
        <f t="shared" si="0"/>
        <v>88.35203660082882</v>
      </c>
      <c r="C15" s="74"/>
      <c r="D15" s="10">
        <v>9.513474078300018</v>
      </c>
      <c r="E15" s="10">
        <v>23.295243256455414</v>
      </c>
      <c r="F15" s="10">
        <v>11.930043247377641</v>
      </c>
      <c r="G15" s="10">
        <v>43.613276018695764</v>
      </c>
      <c r="H15" s="10">
        <v>11.396094263286658</v>
      </c>
      <c r="I15" s="10">
        <v>0.2518691358845046</v>
      </c>
      <c r="J15" s="8">
        <f t="shared" si="1"/>
        <v>99.99999999999999</v>
      </c>
    </row>
    <row r="16" spans="1:10" ht="15">
      <c r="A16" s="4" t="s">
        <v>41</v>
      </c>
      <c r="B16" s="8">
        <f t="shared" si="0"/>
        <v>92.89430636298508</v>
      </c>
      <c r="C16" s="74"/>
      <c r="D16" s="10">
        <v>7.288916667428818</v>
      </c>
      <c r="E16" s="10">
        <v>27.4619154060532</v>
      </c>
      <c r="F16" s="10">
        <v>21.655814474340165</v>
      </c>
      <c r="G16" s="10">
        <v>36.48765981516289</v>
      </c>
      <c r="H16" s="10">
        <v>6.848803285681984</v>
      </c>
      <c r="I16" s="10">
        <v>0.25689035133293825</v>
      </c>
      <c r="J16" s="8">
        <f t="shared" si="1"/>
        <v>100</v>
      </c>
    </row>
    <row r="17" spans="1:10" ht="15">
      <c r="A17" s="4" t="s">
        <v>42</v>
      </c>
      <c r="B17" s="8">
        <f t="shared" si="0"/>
        <v>34.322611170401935</v>
      </c>
      <c r="C17" s="74"/>
      <c r="D17" s="10">
        <v>7.064154986108476</v>
      </c>
      <c r="E17" s="10">
        <v>18.64229923318581</v>
      </c>
      <c r="F17" s="10">
        <v>4.408536726092</v>
      </c>
      <c r="G17" s="10">
        <v>4.20762022501565</v>
      </c>
      <c r="H17" s="10">
        <v>65.27415301535672</v>
      </c>
      <c r="I17" s="10">
        <v>0.40323581424134247</v>
      </c>
      <c r="J17" s="8">
        <f t="shared" si="1"/>
        <v>99.99999999999999</v>
      </c>
    </row>
    <row r="18" spans="1:10" ht="15">
      <c r="A18" s="4" t="s">
        <v>43</v>
      </c>
      <c r="B18" s="8">
        <f t="shared" si="0"/>
        <v>39.90629613624643</v>
      </c>
      <c r="C18" s="74"/>
      <c r="D18" s="10">
        <v>2.8425043756357935</v>
      </c>
      <c r="E18" s="10">
        <v>12.911289230821826</v>
      </c>
      <c r="F18" s="10">
        <v>8.958111658752806</v>
      </c>
      <c r="G18" s="10">
        <v>15.194390871036006</v>
      </c>
      <c r="H18" s="10">
        <v>59.858693975554836</v>
      </c>
      <c r="I18" s="10">
        <v>0.23500988819873947</v>
      </c>
      <c r="J18" s="8">
        <f t="shared" si="1"/>
        <v>100.00000000000001</v>
      </c>
    </row>
    <row r="19" spans="1:10" ht="15">
      <c r="A19" s="4" t="s">
        <v>44</v>
      </c>
      <c r="B19" s="8">
        <f t="shared" si="0"/>
        <v>25.709524477326628</v>
      </c>
      <c r="C19" s="74"/>
      <c r="D19" s="10">
        <v>6.384258916716642</v>
      </c>
      <c r="E19" s="10">
        <v>11.926427444755603</v>
      </c>
      <c r="F19" s="10">
        <v>3.7249961203678064</v>
      </c>
      <c r="G19" s="10">
        <v>3.673841995486576</v>
      </c>
      <c r="H19" s="10">
        <v>74.0638606001437</v>
      </c>
      <c r="I19" s="10">
        <v>0.22661492252967919</v>
      </c>
      <c r="J19" s="8">
        <f t="shared" si="1"/>
        <v>100</v>
      </c>
    </row>
    <row r="20" spans="1:10" ht="15">
      <c r="A20" s="4" t="s">
        <v>45</v>
      </c>
      <c r="B20" s="8">
        <f>+D20+E20+F20+G20</f>
        <v>4.727809931260883</v>
      </c>
      <c r="C20" s="74"/>
      <c r="D20" s="10">
        <v>1.3064736439701197</v>
      </c>
      <c r="E20" s="10">
        <v>2.2548137058788735</v>
      </c>
      <c r="F20" s="10">
        <v>0.25480285595679064</v>
      </c>
      <c r="G20" s="10">
        <v>0.9117197254550995</v>
      </c>
      <c r="H20" s="10">
        <v>95.0117994564009</v>
      </c>
      <c r="I20" s="10">
        <v>0.26039061233821664</v>
      </c>
      <c r="J20" s="8">
        <f t="shared" si="1"/>
        <v>99.99999999999999</v>
      </c>
    </row>
    <row r="21" spans="1:10" ht="15">
      <c r="A21" s="4" t="s">
        <v>46</v>
      </c>
      <c r="B21" s="8">
        <f t="shared" si="0"/>
        <v>90.75320354682913</v>
      </c>
      <c r="C21" s="74"/>
      <c r="D21" s="10">
        <v>5.073199431344372</v>
      </c>
      <c r="E21" s="10">
        <v>16.133838288647954</v>
      </c>
      <c r="F21" s="10">
        <v>11.060810841568603</v>
      </c>
      <c r="G21" s="10">
        <v>58.4853549852682</v>
      </c>
      <c r="H21" s="10">
        <v>8.823006105251714</v>
      </c>
      <c r="I21" s="10">
        <v>0.42379034791915365</v>
      </c>
      <c r="J21" s="8">
        <f>+D21+E21+F21+G21+H21+I21</f>
        <v>100</v>
      </c>
    </row>
    <row r="22" spans="1:10" ht="15">
      <c r="A22" s="4" t="s">
        <v>47</v>
      </c>
      <c r="B22" s="8">
        <f t="shared" si="0"/>
        <v>53.68922599421893</v>
      </c>
      <c r="C22" s="74"/>
      <c r="D22" s="10">
        <v>13.277524761881002</v>
      </c>
      <c r="E22" s="10">
        <v>25.49207698108738</v>
      </c>
      <c r="F22" s="10">
        <v>4.719269662701354</v>
      </c>
      <c r="G22" s="10">
        <v>10.200354588549185</v>
      </c>
      <c r="H22" s="10">
        <v>45.86695310229435</v>
      </c>
      <c r="I22" s="10">
        <v>0.4438209034867245</v>
      </c>
      <c r="J22" s="8">
        <f t="shared" si="1"/>
        <v>100.00000000000001</v>
      </c>
    </row>
    <row r="23" spans="1:10" ht="15">
      <c r="A23" s="4" t="s">
        <v>48</v>
      </c>
      <c r="B23" s="8">
        <f t="shared" si="0"/>
        <v>51.043666270243264</v>
      </c>
      <c r="C23" s="74"/>
      <c r="D23" s="10">
        <v>4.900898758571662</v>
      </c>
      <c r="E23" s="10">
        <v>15.227896319631192</v>
      </c>
      <c r="F23" s="10">
        <v>7.698654534665278</v>
      </c>
      <c r="G23" s="10">
        <v>23.216216657375135</v>
      </c>
      <c r="H23" s="10">
        <v>48.654964823715396</v>
      </c>
      <c r="I23" s="10">
        <v>0.3013689060413377</v>
      </c>
      <c r="J23" s="8">
        <f t="shared" si="1"/>
        <v>99.99999999999999</v>
      </c>
    </row>
    <row r="24" spans="1:10" ht="15">
      <c r="A24" s="4" t="s">
        <v>49</v>
      </c>
      <c r="B24" s="8">
        <f t="shared" si="0"/>
        <v>13.440523318342715</v>
      </c>
      <c r="C24" s="74"/>
      <c r="D24" s="10">
        <v>3.2499159366343706</v>
      </c>
      <c r="E24" s="10">
        <v>7.1209696764485315</v>
      </c>
      <c r="F24" s="10">
        <v>1.1681927690685792</v>
      </c>
      <c r="G24" s="10">
        <v>1.901444936191235</v>
      </c>
      <c r="H24" s="10">
        <v>86.22746504147727</v>
      </c>
      <c r="I24" s="10">
        <v>0.33201164018000945</v>
      </c>
      <c r="J24" s="8">
        <f t="shared" si="1"/>
        <v>100</v>
      </c>
    </row>
    <row r="25" spans="1:10" ht="15">
      <c r="A25" s="4" t="s">
        <v>50</v>
      </c>
      <c r="B25" s="8">
        <f t="shared" si="0"/>
        <v>45.12162488228218</v>
      </c>
      <c r="C25" s="74"/>
      <c r="D25" s="10">
        <v>6.36267612297092</v>
      </c>
      <c r="E25" s="10">
        <v>17.280818582161977</v>
      </c>
      <c r="F25" s="10">
        <v>8.183923586163768</v>
      </c>
      <c r="G25" s="10">
        <v>13.294206590985508</v>
      </c>
      <c r="H25" s="10">
        <v>54.47348441632413</v>
      </c>
      <c r="I25" s="10">
        <v>0.4048907013936935</v>
      </c>
      <c r="J25" s="8">
        <f>+D25+E25+F25+G25+H25+I25</f>
        <v>100</v>
      </c>
    </row>
    <row r="26" spans="1:10" ht="15.75" thickBot="1">
      <c r="A26" s="14" t="s">
        <v>51</v>
      </c>
      <c r="B26" s="15">
        <f t="shared" si="0"/>
        <v>2.7915330764546487</v>
      </c>
      <c r="C26" s="94"/>
      <c r="D26" s="95">
        <v>0.5865548987912822</v>
      </c>
      <c r="E26" s="15">
        <v>1.1672097984531271</v>
      </c>
      <c r="F26" s="15">
        <v>0.45209561056939473</v>
      </c>
      <c r="G26" s="15">
        <v>0.5856727686408446</v>
      </c>
      <c r="H26" s="15">
        <v>96.67751709157305</v>
      </c>
      <c r="I26" s="15">
        <v>0.5309498319722942</v>
      </c>
      <c r="J26" s="26">
        <f>+D26+E26+F26+G26+H26+I26</f>
        <v>100</v>
      </c>
    </row>
    <row r="27" spans="1:10" ht="15">
      <c r="A27" s="75" t="s">
        <v>249</v>
      </c>
      <c r="B27" s="74"/>
      <c r="C27" s="80"/>
      <c r="D27" s="74"/>
      <c r="E27" s="74"/>
      <c r="F27" s="74"/>
      <c r="G27" s="74"/>
      <c r="H27" s="74"/>
      <c r="I27" s="74"/>
      <c r="J27" s="74"/>
    </row>
    <row r="28" spans="1:10" ht="15">
      <c r="A28" s="74"/>
      <c r="B28" s="74"/>
      <c r="C28" s="80"/>
      <c r="D28" s="74"/>
      <c r="E28" s="74"/>
      <c r="F28" s="74"/>
      <c r="G28" s="74"/>
      <c r="H28" s="74"/>
      <c r="I28" s="74"/>
      <c r="J28" s="74"/>
    </row>
    <row r="29" spans="1:10" ht="15">
      <c r="A29" s="74"/>
      <c r="B29" s="74"/>
      <c r="C29" s="80"/>
      <c r="D29" s="74"/>
      <c r="E29" s="74"/>
      <c r="F29" s="74"/>
      <c r="G29" s="74"/>
      <c r="H29" s="74"/>
      <c r="I29" s="74"/>
      <c r="J29" s="74"/>
    </row>
    <row r="30" spans="1:10" ht="15">
      <c r="A30" s="74"/>
      <c r="B30" s="74"/>
      <c r="C30" s="74"/>
      <c r="D30" s="74"/>
      <c r="E30" s="74"/>
      <c r="F30" s="74"/>
      <c r="G30" s="74"/>
      <c r="H30" s="74"/>
      <c r="I30" s="74"/>
      <c r="J30" s="74"/>
    </row>
  </sheetData>
  <sheetProtection/>
  <mergeCells count="1">
    <mergeCell ref="B7:J7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2"/>
  <headerFooter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D28"/>
  <sheetViews>
    <sheetView view="pageLayout" workbookViewId="0" topLeftCell="A1">
      <selection activeCell="A15" sqref="A15"/>
    </sheetView>
  </sheetViews>
  <sheetFormatPr defaultColWidth="9.140625" defaultRowHeight="15"/>
  <cols>
    <col min="1" max="1" width="24.7109375" style="0" customWidth="1"/>
    <col min="2" max="4" width="20.421875" style="0" customWidth="1"/>
  </cols>
  <sheetData>
    <row r="3" spans="1:4" ht="15">
      <c r="A3" s="84" t="s">
        <v>201</v>
      </c>
      <c r="B3" s="85"/>
      <c r="C3" s="85"/>
      <c r="D3" s="85"/>
    </row>
    <row r="4" spans="1:4" ht="15">
      <c r="A4" s="85"/>
      <c r="B4" s="85"/>
      <c r="C4" s="85"/>
      <c r="D4" s="85"/>
    </row>
    <row r="5" spans="1:4" ht="15">
      <c r="A5" s="195" t="s">
        <v>256</v>
      </c>
      <c r="B5" s="195"/>
      <c r="C5" s="195"/>
      <c r="D5" s="195"/>
    </row>
    <row r="6" spans="1:4" ht="15.75" thickBot="1">
      <c r="A6" s="196"/>
      <c r="B6" s="196"/>
      <c r="C6" s="196"/>
      <c r="D6" s="196"/>
    </row>
    <row r="7" spans="1:4" ht="15.75" thickBot="1">
      <c r="A7" s="1"/>
      <c r="B7" s="200" t="s">
        <v>55</v>
      </c>
      <c r="C7" s="200"/>
      <c r="D7" s="41" t="s">
        <v>3</v>
      </c>
    </row>
    <row r="8" spans="1:4" ht="15">
      <c r="A8" s="2"/>
      <c r="B8" s="42" t="s">
        <v>1</v>
      </c>
      <c r="C8" s="42" t="s">
        <v>2</v>
      </c>
      <c r="D8" s="43"/>
    </row>
    <row r="9" spans="1:4" ht="15">
      <c r="A9" s="116"/>
      <c r="B9" s="116"/>
      <c r="C9" s="116"/>
      <c r="D9" s="123"/>
    </row>
    <row r="10" spans="1:4" ht="15">
      <c r="A10" s="11" t="s">
        <v>202</v>
      </c>
      <c r="B10" s="44">
        <v>100</v>
      </c>
      <c r="C10" s="44">
        <v>99.89999999999999</v>
      </c>
      <c r="D10" s="44">
        <v>100</v>
      </c>
    </row>
    <row r="11" spans="1:4" ht="15">
      <c r="A11" s="124" t="s">
        <v>203</v>
      </c>
      <c r="B11" s="125">
        <v>92.6</v>
      </c>
      <c r="C11" s="130">
        <v>96.1</v>
      </c>
      <c r="D11" s="125">
        <v>93.8</v>
      </c>
    </row>
    <row r="12" spans="1:4" ht="15">
      <c r="A12" s="124" t="s">
        <v>204</v>
      </c>
      <c r="B12" s="125">
        <v>6.9</v>
      </c>
      <c r="C12" s="130">
        <v>3.7</v>
      </c>
      <c r="D12" s="125">
        <v>5.8</v>
      </c>
    </row>
    <row r="13" spans="1:4" ht="15">
      <c r="A13" s="124" t="s">
        <v>205</v>
      </c>
      <c r="B13" s="125">
        <v>0.5</v>
      </c>
      <c r="C13" s="130">
        <v>0.1</v>
      </c>
      <c r="D13" s="125">
        <v>0.4</v>
      </c>
    </row>
    <row r="14" spans="1:4" ht="15">
      <c r="A14" s="11" t="s">
        <v>206</v>
      </c>
      <c r="B14" s="44">
        <v>100.2</v>
      </c>
      <c r="C14" s="44">
        <v>100</v>
      </c>
      <c r="D14" s="44">
        <v>100</v>
      </c>
    </row>
    <row r="15" spans="1:4" ht="15">
      <c r="A15" s="124" t="s">
        <v>64</v>
      </c>
      <c r="B15" s="125">
        <v>14.1</v>
      </c>
      <c r="C15" s="125">
        <v>21.4</v>
      </c>
      <c r="D15" s="125">
        <v>16.6</v>
      </c>
    </row>
    <row r="16" spans="1:4" ht="15">
      <c r="A16" s="124" t="s">
        <v>65</v>
      </c>
      <c r="B16" s="125">
        <v>40.8</v>
      </c>
      <c r="C16" s="125">
        <v>33</v>
      </c>
      <c r="D16" s="125">
        <v>38.1</v>
      </c>
    </row>
    <row r="17" spans="1:4" ht="15">
      <c r="A17" s="124" t="s">
        <v>66</v>
      </c>
      <c r="B17" s="125">
        <v>33</v>
      </c>
      <c r="C17" s="125">
        <v>27.1</v>
      </c>
      <c r="D17" s="125">
        <v>30.9</v>
      </c>
    </row>
    <row r="18" spans="1:4" ht="15">
      <c r="A18" s="124" t="s">
        <v>67</v>
      </c>
      <c r="B18" s="125">
        <v>10.7</v>
      </c>
      <c r="C18" s="125">
        <v>15</v>
      </c>
      <c r="D18" s="125">
        <v>12.2</v>
      </c>
    </row>
    <row r="19" spans="1:4" ht="15">
      <c r="A19" s="124" t="s">
        <v>68</v>
      </c>
      <c r="B19" s="125">
        <v>1.6</v>
      </c>
      <c r="C19" s="125">
        <v>3.5</v>
      </c>
      <c r="D19" s="125">
        <v>2.2</v>
      </c>
    </row>
    <row r="20" spans="1:4" ht="15">
      <c r="A20" s="128" t="s">
        <v>200</v>
      </c>
      <c r="B20" s="129">
        <v>92518</v>
      </c>
      <c r="C20" s="129">
        <v>48947</v>
      </c>
      <c r="D20" s="129">
        <v>141465</v>
      </c>
    </row>
    <row r="21" spans="1:4" ht="15">
      <c r="A21" s="11" t="s">
        <v>207</v>
      </c>
      <c r="B21" s="20"/>
      <c r="C21" s="20"/>
      <c r="D21" s="21"/>
    </row>
    <row r="22" spans="1:4" ht="15">
      <c r="A22" s="124" t="s">
        <v>82</v>
      </c>
      <c r="B22" s="125">
        <v>61.7</v>
      </c>
      <c r="C22" s="125">
        <v>35.3</v>
      </c>
      <c r="D22" s="125">
        <v>53.4</v>
      </c>
    </row>
    <row r="23" spans="1:4" ht="15">
      <c r="A23" s="124" t="s">
        <v>83</v>
      </c>
      <c r="B23" s="125">
        <v>42</v>
      </c>
      <c r="C23" s="125">
        <v>63.4</v>
      </c>
      <c r="D23" s="125">
        <v>48.7</v>
      </c>
    </row>
    <row r="24" spans="1:4" ht="15">
      <c r="A24" s="124" t="s">
        <v>208</v>
      </c>
      <c r="B24" s="125">
        <v>13.9</v>
      </c>
      <c r="C24" s="125">
        <v>17.9</v>
      </c>
      <c r="D24" s="125">
        <v>15.2</v>
      </c>
    </row>
    <row r="25" spans="1:4" ht="15">
      <c r="A25" s="126" t="s">
        <v>84</v>
      </c>
      <c r="B25" s="127">
        <v>8.2</v>
      </c>
      <c r="C25" s="127">
        <v>4.8</v>
      </c>
      <c r="D25" s="127">
        <v>7.1</v>
      </c>
    </row>
    <row r="26" spans="1:4" ht="15">
      <c r="A26" s="75" t="s">
        <v>249</v>
      </c>
      <c r="B26" s="68"/>
      <c r="C26" s="68"/>
      <c r="D26" s="68"/>
    </row>
    <row r="27" spans="1:4" ht="15">
      <c r="A27" s="68"/>
      <c r="B27" s="68"/>
      <c r="C27" s="68"/>
      <c r="D27" s="68"/>
    </row>
    <row r="28" spans="1:4" ht="15">
      <c r="A28" s="68"/>
      <c r="B28" s="68"/>
      <c r="C28" s="68"/>
      <c r="D28" s="68"/>
    </row>
  </sheetData>
  <sheetProtection/>
  <mergeCells count="2">
    <mergeCell ref="B7:C7"/>
    <mergeCell ref="A5:D6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2017-06-23T10:13:04Z</dcterms:modified>
  <cp:category/>
  <cp:version/>
  <cp:contentType/>
  <cp:contentStatus/>
</cp:coreProperties>
</file>