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Indice" sheetId="1" r:id="rId1"/>
    <sheet name="Nota_Metodologica" sheetId="2" r:id="rId2"/>
    <sheet name="Tabela1" sheetId="3" r:id="rId3"/>
    <sheet name="Tabela2" sheetId="4" r:id="rId4"/>
    <sheet name="Tabela3" sheetId="5" r:id="rId5"/>
    <sheet name="Tabela4" sheetId="6" r:id="rId6"/>
    <sheet name="Tabela5" sheetId="7" r:id="rId7"/>
    <sheet name="Tabela6" sheetId="8" r:id="rId8"/>
    <sheet name="Tabela7" sheetId="9" r:id="rId9"/>
    <sheet name="Tabela8" sheetId="10" r:id="rId10"/>
    <sheet name="Tabela9" sheetId="11" r:id="rId11"/>
    <sheet name="Tabela10" sheetId="12" r:id="rId12"/>
    <sheet name="Tabela11" sheetId="13" r:id="rId13"/>
    <sheet name="Tabela12" sheetId="14" r:id="rId14"/>
    <sheet name="Tabela13" sheetId="15" r:id="rId15"/>
    <sheet name="Tabela14" sheetId="16" r:id="rId16"/>
    <sheet name="Tabela15" sheetId="17" r:id="rId17"/>
    <sheet name="Tabela16" sheetId="18" r:id="rId18"/>
    <sheet name="Tabela17" sheetId="19" r:id="rId19"/>
    <sheet name="Tabela18" sheetId="20" r:id="rId20"/>
    <sheet name="Tabela19" sheetId="21" r:id="rId21"/>
    <sheet name="Tabela20" sheetId="22" r:id="rId22"/>
    <sheet name="Tabela21" sheetId="23" r:id="rId23"/>
    <sheet name="Tabela22" sheetId="24" r:id="rId24"/>
    <sheet name="Tabela23" sheetId="25" r:id="rId25"/>
    <sheet name="Tabela24" sheetId="26" r:id="rId26"/>
    <sheet name="Tabela25" sheetId="27" r:id="rId27"/>
    <sheet name="Tabela26" sheetId="28" r:id="rId28"/>
    <sheet name="Tabela27" sheetId="29" r:id="rId29"/>
    <sheet name="Tabela28" sheetId="30" r:id="rId30"/>
    <sheet name="Tabela29" sheetId="31" r:id="rId31"/>
    <sheet name="Tabela30" sheetId="32" r:id="rId32"/>
    <sheet name="Voltar" sheetId="33" r:id="rId33"/>
  </sheets>
  <definedNames/>
  <calcPr fullCalcOnLoad="1"/>
</workbook>
</file>

<file path=xl/sharedStrings.xml><?xml version="1.0" encoding="utf-8"?>
<sst xmlns="http://schemas.openxmlformats.org/spreadsheetml/2006/main" count="660" uniqueCount="200">
  <si>
    <t>Evolução do Número de Empresas Ativas, segundo a Ilha</t>
  </si>
  <si>
    <t>Tabela 1. Evolução do Número de Empresas Ativas, segundo a Ilha</t>
  </si>
  <si>
    <t>Ilha</t>
  </si>
  <si>
    <t>Número de Empresas Activas</t>
  </si>
  <si>
    <t>Santo Antão</t>
  </si>
  <si>
    <t>São Vicente</t>
  </si>
  <si>
    <t>São Nicolau</t>
  </si>
  <si>
    <t>Sal</t>
  </si>
  <si>
    <t>Boavista</t>
  </si>
  <si>
    <t>Maio</t>
  </si>
  <si>
    <t>Santiago</t>
  </si>
  <si>
    <t>Fogo</t>
  </si>
  <si>
    <t>Brava</t>
  </si>
  <si>
    <t>Cabo Verde</t>
  </si>
  <si>
    <t>Tabela 1</t>
  </si>
  <si>
    <t>Evolução do Número de Pessoas ao Serviço, segundo a Ilha</t>
  </si>
  <si>
    <t>Número de Pessoas ao Serviço</t>
  </si>
  <si>
    <t>Tabela 2. Evolução do Número de Pessoas ao Serviço, segundo a Ilha</t>
  </si>
  <si>
    <t>Evolução do Volume de Negócios (Em contos), segundo a Ilha</t>
  </si>
  <si>
    <t>Tabela 3. Evolução do Volume de Negócios (Em contos), segundo a Ilha</t>
  </si>
  <si>
    <t>Tabela 3</t>
  </si>
  <si>
    <t>Tabela 2</t>
  </si>
  <si>
    <t>Distribuição do número de pessoas ao serviço por Sexo, segundo Ilha</t>
  </si>
  <si>
    <t>Tabela 4. Distribuição do número de pessoas ao serviço por Sexo, segundo Ilha</t>
  </si>
  <si>
    <t>Sexo</t>
  </si>
  <si>
    <t>Masculino</t>
  </si>
  <si>
    <t>Feminino</t>
  </si>
  <si>
    <t>Total</t>
  </si>
  <si>
    <t>Boa Vista</t>
  </si>
  <si>
    <t xml:space="preserve"> </t>
  </si>
  <si>
    <t>Tabela 4</t>
  </si>
  <si>
    <t>Micro</t>
  </si>
  <si>
    <t>Pequenas</t>
  </si>
  <si>
    <t>Média</t>
  </si>
  <si>
    <t>Grande</t>
  </si>
  <si>
    <t>Tabela 5</t>
  </si>
  <si>
    <t>Distribuição do responsável máximo das empresas por Sexo, segundo a ilha</t>
  </si>
  <si>
    <t>Tabela 6. Distribuição do responsável máximo das empresas por Sexo, segundo a ilha</t>
  </si>
  <si>
    <t>Tabela 6</t>
  </si>
  <si>
    <t>Número de Empresas</t>
  </si>
  <si>
    <t>Evolução das empresa activas, segundo a dimensão, entre 2017 e 2018</t>
  </si>
  <si>
    <t>Tabela 7</t>
  </si>
  <si>
    <t>Distribuição das empresas ativas, segundo a dimensão, por ilha</t>
  </si>
  <si>
    <t>Tabela 5. Distribuição das empresas ativas, segundo a dimensão, por  ilha</t>
  </si>
  <si>
    <t>Responsável máximo das empresas, segundo o sexo</t>
  </si>
  <si>
    <t>Tabela 8. Responsável máximo das empresas, segundo o sexo</t>
  </si>
  <si>
    <t>Tabela 8</t>
  </si>
  <si>
    <t>Concelho</t>
  </si>
  <si>
    <t>Ribeira Grande Santiago</t>
  </si>
  <si>
    <t>Paul</t>
  </si>
  <si>
    <t>Porto Novo</t>
  </si>
  <si>
    <t>Ribeira Brava</t>
  </si>
  <si>
    <t>Tarrafal de São Nicolau</t>
  </si>
  <si>
    <t>Tarrafal de Santiago</t>
  </si>
  <si>
    <t>Santa Catarina Santiago</t>
  </si>
  <si>
    <t>Santa Cruz</t>
  </si>
  <si>
    <t>Praia</t>
  </si>
  <si>
    <t>São Domingos</t>
  </si>
  <si>
    <t>São Miguel</t>
  </si>
  <si>
    <t>São Salvador do Mundo</t>
  </si>
  <si>
    <t>São Lourenço dos Orgãos</t>
  </si>
  <si>
    <t>Mosteiros</t>
  </si>
  <si>
    <t>São Filipe</t>
  </si>
  <si>
    <t>Santa Catarina do Fogo</t>
  </si>
  <si>
    <t>Evolução de Empresas Ativas, segundo o Concelho</t>
  </si>
  <si>
    <t>Tabela 9. Evolução de Empresas Ativas, segundo o Concelho</t>
  </si>
  <si>
    <t>Tabela 9</t>
  </si>
  <si>
    <t>Evolução do Número de Pessoas ao Serviço, segundo o Concelho</t>
  </si>
  <si>
    <t>Tabela 10. Evolução do Número de Pessoas ao Serviço, segundo o Concelho</t>
  </si>
  <si>
    <t>Tabela 10</t>
  </si>
  <si>
    <t>Evolução do Volume de Negócios (Em Contos), segundo o Concelho</t>
  </si>
  <si>
    <t>Tabela 11. Evolução do Volume de Negócios (Em Contos), segundo o Concelho</t>
  </si>
  <si>
    <t>Tabela 11</t>
  </si>
  <si>
    <t>Distribuição do número de pessoas ao serviço por Sexo, segundo Concelho</t>
  </si>
  <si>
    <t>Tabela 12. Distribuição do número de pessoas ao serviço por Sexo, segundo Concelho</t>
  </si>
  <si>
    <t>Tabela 12</t>
  </si>
  <si>
    <t>Tabela 13. Distribuição das empresas ativas, segundo a dimensão, por Concelho</t>
  </si>
  <si>
    <t>Distribuição das empresas ativas, segundo a dimensão, por Concelho</t>
  </si>
  <si>
    <t>Tabela 13</t>
  </si>
  <si>
    <t>Tabela 14</t>
  </si>
  <si>
    <t>Distribuição do responsável máximo das empresas por Sexo, segundo o concelho</t>
  </si>
  <si>
    <t>Tabela 14. Distribuição do responsável máximo das empresas por Sexo, segundo o concelho</t>
  </si>
  <si>
    <t>Tabela 15</t>
  </si>
  <si>
    <t>Tipo de Contabilidade</t>
  </si>
  <si>
    <t>Com Contabilidade Organizada</t>
  </si>
  <si>
    <t>Sem Contabilidade Organizada</t>
  </si>
  <si>
    <t xml:space="preserve">Tabela 15. Evolução das empresas ativas, segundo a organização de contabilidade </t>
  </si>
  <si>
    <t xml:space="preserve">Evolução das empresas ativas, segundo a organização de contabilidade </t>
  </si>
  <si>
    <t>Evolução do Número de Pessoas ao Serviço, segundo a organização de contabilidade</t>
  </si>
  <si>
    <t>Tabela 16. Evolução do Número de Pessoas ao Serviço, segundo a organização de contabilidade</t>
  </si>
  <si>
    <t>Tabela 16</t>
  </si>
  <si>
    <t>Evolução do Volume de Negócios, segundo a organização de contabilidade</t>
  </si>
  <si>
    <t>Tabela 17. Evolução do Volume de Negócios, segundo a organização de contabilidade</t>
  </si>
  <si>
    <t>Tabela 17</t>
  </si>
  <si>
    <t>Tabela 18</t>
  </si>
  <si>
    <t>Classes de forma jurídica</t>
  </si>
  <si>
    <t>Evolução de Empresas Ativas, segundo a Forma Juridica</t>
  </si>
  <si>
    <t>Tabela 18. Evolução de Empresas Ativas, segundo a Forma Juridica</t>
  </si>
  <si>
    <t>Evolução de Número de Pessoas ao Serviço, segundo a Forma Juridica</t>
  </si>
  <si>
    <t>Tabela 19. Evolução de Número de Pessoas ao Serviço, segundo a Forma Juridica</t>
  </si>
  <si>
    <t>Tabela 19</t>
  </si>
  <si>
    <t>Tabela 20</t>
  </si>
  <si>
    <t>Evolução do Volume de Negócios (Em contos), segundo a Forma Juridica</t>
  </si>
  <si>
    <t>Tabela 20. Evolução do Volume de Negócios (Em contos), segundo a Forma Juridica</t>
  </si>
  <si>
    <t>Sectores de actividade económica</t>
  </si>
  <si>
    <t>A - Agricultura, Produção Animal, Caça, Floresta e Pesca</t>
  </si>
  <si>
    <t>B - Indústria Extractiva</t>
  </si>
  <si>
    <t>C - Indústria Transformadora</t>
  </si>
  <si>
    <t>D - Electricidade, Gás, Vapor, Água Quente e Fria e Ar Frio</t>
  </si>
  <si>
    <t xml:space="preserve">E - Captação, Tratamento e Distribuição de Água, Saneamento, Gestão de Resíduos </t>
  </si>
  <si>
    <t>F - Construção</t>
  </si>
  <si>
    <t>G - Comércio por Grosso e a Retalho, Reparação de Veículos Automóveis e Motociclos</t>
  </si>
  <si>
    <t>H - Transportes e Armazenagem</t>
  </si>
  <si>
    <t>I - Alojamento e Restauração</t>
  </si>
  <si>
    <t>J - Actividades de Informação e Comunicação</t>
  </si>
  <si>
    <t>K - Actividades Financeiras e de Seguros</t>
  </si>
  <si>
    <t>L - Actividades Imobiliárias</t>
  </si>
  <si>
    <t xml:space="preserve">M - Actividades de Consultoria, Científicas, Técnicas e Similares </t>
  </si>
  <si>
    <t>N - Actividades Administrativas e dos Serviços de Apoio</t>
  </si>
  <si>
    <t>P - Educação</t>
  </si>
  <si>
    <t>Q - Saúde Humana e Acção Social</t>
  </si>
  <si>
    <t xml:space="preserve">R - Actividades Artísticas, de Espetáculos, Desportivas e Recreativas </t>
  </si>
  <si>
    <t>S - Outras Actividades de Serviços</t>
  </si>
  <si>
    <t>Tabela 21</t>
  </si>
  <si>
    <t>Tabela 22. Evolução do número de pessoas ao serviço, segundo o Ramo de Atividade</t>
  </si>
  <si>
    <t>Tabela 21. Evolução das Empresas Ativas, segundo o Ramo de Atividade</t>
  </si>
  <si>
    <t>Evolução do número de pessoas ao serviço, segundo o Ramo de Atividade</t>
  </si>
  <si>
    <t>Tabela 22</t>
  </si>
  <si>
    <t>Evolução das empresas ativas, segundo o Ramo de Atividade</t>
  </si>
  <si>
    <t>Tabela 23. Evolução do Volume de Negócios (Em contos), segundo o Ramo de Atividade</t>
  </si>
  <si>
    <t>Evolução do Volume de Negócios (Em contos), segundo o Ramo de Atividade</t>
  </si>
  <si>
    <t>Tabela 23</t>
  </si>
  <si>
    <t>Distribuição do número de pessoas ao serviço por Sexo, segundo o Ramo de Atividade</t>
  </si>
  <si>
    <t>Tabela 24. Distribuição do número de pessoas ao serviço por Sexo, segundo o Ramo de Atividade</t>
  </si>
  <si>
    <t>Tabela 24</t>
  </si>
  <si>
    <t>SA</t>
  </si>
  <si>
    <t>SV</t>
  </si>
  <si>
    <t>SN</t>
  </si>
  <si>
    <t>BV</t>
  </si>
  <si>
    <t>ST</t>
  </si>
  <si>
    <t>FG</t>
  </si>
  <si>
    <t xml:space="preserve">Tabela 25. Distribuição de empresas Ativas por Ilha, segundo o Ramo de Atividade </t>
  </si>
  <si>
    <t xml:space="preserve">Distribuição de empresas Ativas por Ilha, segundo o Ramo de Atividade </t>
  </si>
  <si>
    <t>Tabela 25</t>
  </si>
  <si>
    <t>Número Pessoas ao Serviço</t>
  </si>
  <si>
    <t>Tabela 26. Distribuição do Volume de Negócios e Número de Pessoas ao Serviço, segundo a dimensão da empresa e o ramo de atividade</t>
  </si>
  <si>
    <t>Distribuição do Volume de Negócios e Número de Pessoas ao Serviço, segundo a dimensão da empresa e o ramo de atividade</t>
  </si>
  <si>
    <t>Tabela 26</t>
  </si>
  <si>
    <t>Responsável máximo das empresas por sexo, segundo o ramo de atividade</t>
  </si>
  <si>
    <t>Tabela 27</t>
  </si>
  <si>
    <t>Evolução da facturação média por trabalhador entre 2013 a 2018 (Em Contos)</t>
  </si>
  <si>
    <t>Facturação Média por Trabalhador (Contos)</t>
  </si>
  <si>
    <t>Tabela 28</t>
  </si>
  <si>
    <t>Evolução da facturação média por empresa entre 2013 a 2018 (Em Contos)</t>
  </si>
  <si>
    <t>Facturação Média por Empresa (Contos)</t>
  </si>
  <si>
    <t>Retroceder ao ìndice</t>
  </si>
  <si>
    <t>Nota Metodológica</t>
  </si>
  <si>
    <r>
      <t xml:space="preserve">Tipo de Amostra: </t>
    </r>
    <r>
      <rPr>
        <b/>
        <sz val="12"/>
        <rFont val="Arial"/>
        <family val="2"/>
      </rPr>
      <t>Amostra Aleatória Estratificada</t>
    </r>
  </si>
  <si>
    <r>
      <t xml:space="preserve">Cobertura: </t>
    </r>
    <r>
      <rPr>
        <b/>
        <sz val="12"/>
        <rFont val="Arial"/>
        <family val="2"/>
      </rPr>
      <t>Nível Nacional (Todos os Concelhos do País)</t>
    </r>
  </si>
  <si>
    <r>
      <t>Método de Recolha:</t>
    </r>
    <r>
      <rPr>
        <b/>
        <sz val="12"/>
        <rFont val="Arial"/>
        <family val="2"/>
      </rPr>
      <t xml:space="preserve"> Entrevista Directa e Auto Preenchimento</t>
    </r>
  </si>
  <si>
    <r>
      <t xml:space="preserve">Nível de Confiança: </t>
    </r>
    <r>
      <rPr>
        <b/>
        <sz val="12"/>
        <rFont val="Arial"/>
        <family val="2"/>
      </rPr>
      <t>95%</t>
    </r>
  </si>
  <si>
    <r>
      <t xml:space="preserve">Margem de Erro: </t>
    </r>
    <r>
      <rPr>
        <b/>
        <sz val="12"/>
        <rFont val="Arial"/>
        <family val="2"/>
      </rPr>
      <t>5%</t>
    </r>
  </si>
  <si>
    <r>
      <t xml:space="preserve">Tratamento dos Dados: </t>
    </r>
    <r>
      <rPr>
        <b/>
        <sz val="12"/>
        <rFont val="Arial"/>
        <family val="2"/>
      </rPr>
      <t xml:space="preserve">SPSS </t>
    </r>
  </si>
  <si>
    <r>
      <t xml:space="preserve">Variavéis de Estratificação: </t>
    </r>
    <r>
      <rPr>
        <b/>
        <sz val="12"/>
        <rFont val="Arial"/>
        <family val="2"/>
      </rPr>
      <t>1. Localização Geográfica; 2. Tipo de Organização de Contabilidade; 3. Forma Juridica; 4. Atividades Económicas; 5. Número de Pessoas Empregadas</t>
    </r>
  </si>
  <si>
    <t>Tabela 29</t>
  </si>
  <si>
    <t>Agradecemos a Consulta/Utilização dos nossos dados</t>
  </si>
  <si>
    <t>Tipo de Empresa (PME)</t>
  </si>
  <si>
    <t>Ribeira Grande Santo Antão</t>
  </si>
  <si>
    <t>Montante de Volume de Negócio (Contos)</t>
  </si>
  <si>
    <t>Sociedades Por Quotas.</t>
  </si>
  <si>
    <t>Sociedades Anónimas &amp; Outras.</t>
  </si>
  <si>
    <t>Empresas Nome Individual &amp; Soc. Unipessoal por Quota.</t>
  </si>
  <si>
    <t>Volume Negócios (Contos)</t>
  </si>
  <si>
    <r>
      <t>Tipo de Operação:</t>
    </r>
    <r>
      <rPr>
        <b/>
        <sz val="12"/>
        <rFont val="Arial"/>
        <family val="2"/>
      </rPr>
      <t xml:space="preserve"> Inquérito por Amostragem (Reaçar que para as grandes empresas, o inquérito foi exaustivo)</t>
    </r>
  </si>
  <si>
    <t>Inquérito Anual às Empresas 2019 (IAE 2019)</t>
  </si>
  <si>
    <t>Fonte: INE, IAE 2011; IVºRE 2012; IAE 2013; IAE2014; IAE2015; IAE2016; VºRE2017; IAE2018; IAE2019</t>
  </si>
  <si>
    <t>Fonte: INE, IAE 2011; IVºRE 2012; IAE 2013; IAE2014; IAE2015; IAE2016; VºRE2017; IAE2018;IAE2019</t>
  </si>
  <si>
    <t>Txa Variação (2019/2018)</t>
  </si>
  <si>
    <t>Fonte: INE, IAE 2019</t>
  </si>
  <si>
    <t>Fonte: INE, IAE2019</t>
  </si>
  <si>
    <t>Tabela 7. Evolução das empresa activas, segundo a dimensão, entre 2018 e 2019</t>
  </si>
  <si>
    <t>Fonte: INE, IAE2018; IAE2019</t>
  </si>
  <si>
    <t>Fonte: INE, IAE 2013; IAE2014; IAE2015; IAE2016; RE2017; IAE2018; IAE2019</t>
  </si>
  <si>
    <t>Tabela 29. Evolução da facturação média por empresa entre 2013 a 2019 (Em Contos)</t>
  </si>
  <si>
    <t>IAE 2019</t>
  </si>
  <si>
    <t>Resultados Definitivo do Inquérito Anual às Empresas 2019</t>
  </si>
  <si>
    <t>CABO-VERDIANO</t>
  </si>
  <si>
    <t>CHINÊS</t>
  </si>
  <si>
    <t>ESPANHOL</t>
  </si>
  <si>
    <t>GUINENSE</t>
  </si>
  <si>
    <t>ITALIANO</t>
  </si>
  <si>
    <t>PORTUGUÊS</t>
  </si>
  <si>
    <t>OUTRAS</t>
  </si>
  <si>
    <t>Tabela 27. Responsável máximo da empresa por sexo, segundo o ramo de atividade</t>
  </si>
  <si>
    <t>Tabela 28. Evolução da facturação média por trabalhador entre 2013 a 2019 (Em Contos)</t>
  </si>
  <si>
    <t>Tabela 30. Distribuição das empresas ativas, segundo a nacionalidade do responsável máximo da empresa, por ilha</t>
  </si>
  <si>
    <t>Nacionalidade</t>
  </si>
  <si>
    <t>Tabela 30</t>
  </si>
  <si>
    <t>Distribuição das empresas ativas, segundo a nacionalidade do responsável máximo da ilha, por ilha</t>
  </si>
  <si>
    <t>Txa Variação (2018/2019)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</si>
</sst>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​&quot;;\-#,##0\ &quot;​&quot;"/>
    <numFmt numFmtId="167" formatCode="#,##0\ &quot;​&quot;;[Red]\-#,##0\ &quot;​&quot;"/>
    <numFmt numFmtId="168" formatCode="#,##0.00\ &quot;​&quot;;\-#,##0.00\ &quot;​&quot;"/>
    <numFmt numFmtId="169" formatCode="#,##0.00\ &quot;​&quot;;[Red]\-#,##0.00\ &quot;​&quot;"/>
    <numFmt numFmtId="170" formatCode="_-* #,##0\ &quot;​&quot;_-;\-* #,##0\ &quot;​&quot;_-;_-* &quot;-&quot;\ &quot;​&quot;_-;_-@_-"/>
    <numFmt numFmtId="171" formatCode="_-* #,##0.00\ &quot;​&quot;_-;\-* #,##0.00\ &quot;​&quot;_-;_-* &quot;-&quot;??\ &quot;​&quot;_-;_-@_-"/>
    <numFmt numFmtId="172" formatCode="_-* #,##0\ _​_-;\-* #,##0\ _​_-;_-* &quot;-&quot;\ _​_-;_-@_-"/>
    <numFmt numFmtId="173" formatCode="_-* #,##0.00\ _​_-;\-* #,##0.00\ _​_-;_-* &quot;-&quot;??\ _​_-;_-@_-"/>
    <numFmt numFmtId="174" formatCode="#,##0.0"/>
    <numFmt numFmtId="175" formatCode="###0"/>
    <numFmt numFmtId="176" formatCode="0.0%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]dddd\,\ d\ &quot;de&quot;\ mmmm\ &quot;de&quot;\ yyyy"/>
    <numFmt numFmtId="184" formatCode="0.00000000"/>
    <numFmt numFmtId="185" formatCode="#\ ##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_);_(* \(#,##0\);_(* &quot;-&quot;_);_(@_)"/>
    <numFmt numFmtId="189" formatCode="_(* #,##0.00_);_(* \(#,##0.00\);_(* &quot;-&quot;??_);_(@_)"/>
    <numFmt numFmtId="190" formatCode="###0.00"/>
    <numFmt numFmtId="191" formatCode="###0.0"/>
    <numFmt numFmtId="192" formatCode="0.0E+00"/>
    <numFmt numFmtId="193" formatCode="0E+00"/>
    <numFmt numFmtId="194" formatCode="0.000E+00"/>
    <numFmt numFmtId="195" formatCode="0.0000E+00"/>
    <numFmt numFmtId="196" formatCode="0.00000E+00"/>
    <numFmt numFmtId="197" formatCode="0.000000E+00"/>
    <numFmt numFmtId="198" formatCode="0.0000000E+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49"/>
      <name val="Arial"/>
      <family val="2"/>
    </font>
    <font>
      <b/>
      <sz val="12"/>
      <color indexed="49"/>
      <name val="Arial"/>
      <family val="2"/>
    </font>
    <font>
      <b/>
      <sz val="11"/>
      <name val="Calibri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62"/>
      <name val="Arial"/>
      <family val="2"/>
    </font>
    <font>
      <b/>
      <sz val="20"/>
      <color indexed="9"/>
      <name val="Calibri"/>
      <family val="2"/>
    </font>
    <font>
      <b/>
      <u val="single"/>
      <sz val="20"/>
      <color indexed="30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4"/>
      <name val="Arial"/>
      <family val="2"/>
    </font>
    <font>
      <b/>
      <sz val="12"/>
      <color theme="4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theme="8"/>
      <name val="Arial"/>
      <family val="2"/>
    </font>
    <font>
      <b/>
      <u val="single"/>
      <sz val="20"/>
      <color theme="10"/>
      <name val="Calibri"/>
      <family val="2"/>
    </font>
    <font>
      <b/>
      <sz val="20"/>
      <color theme="1"/>
      <name val="Arial"/>
      <family val="2"/>
    </font>
    <font>
      <b/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33" borderId="0" xfId="0" applyFont="1" applyFill="1" applyAlignment="1">
      <alignment/>
    </xf>
    <xf numFmtId="0" fontId="61" fillId="0" borderId="0" xfId="0" applyFont="1" applyAlignment="1">
      <alignment/>
    </xf>
    <xf numFmtId="0" fontId="2" fillId="34" borderId="10" xfId="0" applyNumberFormat="1" applyFont="1" applyFill="1" applyBorder="1" applyAlignment="1">
      <alignment horizontal="right" vertical="center"/>
    </xf>
    <xf numFmtId="0" fontId="2" fillId="34" borderId="11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/>
    </xf>
    <xf numFmtId="174" fontId="3" fillId="35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right" vertical="center"/>
    </xf>
    <xf numFmtId="175" fontId="5" fillId="0" borderId="0" xfId="53" applyNumberFormat="1" applyFont="1" applyBorder="1" applyAlignment="1">
      <alignment horizontal="right" vertical="center"/>
      <protection/>
    </xf>
    <xf numFmtId="174" fontId="5" fillId="0" borderId="0" xfId="53" applyNumberFormat="1" applyFont="1" applyBorder="1" applyAlignment="1">
      <alignment horizontal="right" vertical="center"/>
      <protection/>
    </xf>
    <xf numFmtId="3" fontId="2" fillId="34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174" fontId="2" fillId="34" borderId="1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0" fontId="63" fillId="0" borderId="0" xfId="47" applyFont="1" applyAlignment="1">
      <alignment/>
    </xf>
    <xf numFmtId="3" fontId="7" fillId="33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2" fillId="34" borderId="12" xfId="0" applyNumberFormat="1" applyFont="1" applyFill="1" applyBorder="1" applyAlignment="1">
      <alignment horizontal="right" vertical="center"/>
    </xf>
    <xf numFmtId="0" fontId="2" fillId="34" borderId="13" xfId="0" applyNumberFormat="1" applyFont="1" applyFill="1" applyBorder="1" applyAlignment="1">
      <alignment horizontal="right" vertical="center"/>
    </xf>
    <xf numFmtId="0" fontId="2" fillId="34" borderId="14" xfId="0" applyNumberFormat="1" applyFont="1" applyFill="1" applyBorder="1" applyAlignment="1">
      <alignment horizontal="right" vertical="center"/>
    </xf>
    <xf numFmtId="174" fontId="5" fillId="0" borderId="0" xfId="54" applyNumberFormat="1" applyFont="1" applyBorder="1" applyAlignment="1">
      <alignment horizontal="right" vertical="center"/>
      <protection/>
    </xf>
    <xf numFmtId="0" fontId="2" fillId="34" borderId="15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174" fontId="3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NumberFormat="1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right" vertical="center"/>
    </xf>
    <xf numFmtId="0" fontId="2" fillId="34" borderId="14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3" fillId="34" borderId="11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left" vertical="center"/>
    </xf>
    <xf numFmtId="3" fontId="5" fillId="0" borderId="0" xfId="53" applyNumberFormat="1" applyFont="1" applyBorder="1" applyAlignment="1">
      <alignment horizontal="right" vertical="center"/>
      <protection/>
    </xf>
    <xf numFmtId="0" fontId="58" fillId="0" borderId="0" xfId="0" applyFont="1" applyAlignment="1">
      <alignment/>
    </xf>
    <xf numFmtId="3" fontId="8" fillId="33" borderId="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174" fontId="5" fillId="0" borderId="10" xfId="53" applyNumberFormat="1" applyFont="1" applyBorder="1" applyAlignment="1">
      <alignment horizontal="right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" fillId="34" borderId="17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right" vertical="center"/>
    </xf>
    <xf numFmtId="176" fontId="62" fillId="33" borderId="0" xfId="58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left"/>
    </xf>
    <xf numFmtId="174" fontId="3" fillId="35" borderId="10" xfId="0" applyNumberFormat="1" applyFont="1" applyFill="1" applyBorder="1" applyAlignment="1">
      <alignment horizontal="right" vertical="center"/>
    </xf>
    <xf numFmtId="174" fontId="3" fillId="33" borderId="10" xfId="0" applyNumberFormat="1" applyFont="1" applyFill="1" applyBorder="1" applyAlignment="1">
      <alignment horizontal="right" vertical="center"/>
    </xf>
    <xf numFmtId="0" fontId="2" fillId="34" borderId="11" xfId="0" applyNumberFormat="1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right" vertical="center"/>
    </xf>
    <xf numFmtId="174" fontId="6" fillId="34" borderId="10" xfId="0" applyNumberFormat="1" applyFont="1" applyFill="1" applyBorder="1" applyAlignment="1">
      <alignment/>
    </xf>
    <xf numFmtId="176" fontId="7" fillId="33" borderId="0" xfId="58" applyNumberFormat="1" applyFont="1" applyFill="1" applyAlignment="1">
      <alignment/>
    </xf>
    <xf numFmtId="0" fontId="6" fillId="34" borderId="15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right" vertical="center"/>
    </xf>
    <xf numFmtId="3" fontId="61" fillId="33" borderId="0" xfId="0" applyNumberFormat="1" applyFont="1" applyFill="1" applyAlignment="1">
      <alignment/>
    </xf>
    <xf numFmtId="0" fontId="6" fillId="34" borderId="14" xfId="0" applyNumberFormat="1" applyFont="1" applyFill="1" applyBorder="1" applyAlignment="1">
      <alignment horizontal="right" vertical="center"/>
    </xf>
    <xf numFmtId="174" fontId="61" fillId="33" borderId="0" xfId="0" applyNumberFormat="1" applyFont="1" applyFill="1" applyAlignment="1">
      <alignment/>
    </xf>
    <xf numFmtId="177" fontId="59" fillId="34" borderId="10" xfId="0" applyNumberFormat="1" applyFont="1" applyFill="1" applyBorder="1" applyAlignment="1">
      <alignment/>
    </xf>
    <xf numFmtId="3" fontId="3" fillId="36" borderId="0" xfId="0" applyNumberFormat="1" applyFont="1" applyFill="1" applyAlignment="1">
      <alignment horizontal="left" vertical="top" wrapText="1"/>
    </xf>
    <xf numFmtId="3" fontId="3" fillId="36" borderId="0" xfId="0" applyNumberFormat="1" applyFont="1" applyFill="1" applyBorder="1" applyAlignment="1">
      <alignment horizontal="right" vertical="center"/>
    </xf>
    <xf numFmtId="174" fontId="3" fillId="36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/>
    </xf>
    <xf numFmtId="3" fontId="7" fillId="36" borderId="0" xfId="0" applyNumberFormat="1" applyFont="1" applyFill="1" applyAlignment="1">
      <alignment horizontal="left" vertical="top" wrapText="1"/>
    </xf>
    <xf numFmtId="3" fontId="7" fillId="33" borderId="0" xfId="0" applyNumberFormat="1" applyFont="1" applyFill="1" applyBorder="1" applyAlignment="1">
      <alignment horizontal="left" vertical="top" wrapText="1"/>
    </xf>
    <xf numFmtId="175" fontId="5" fillId="0" borderId="0" xfId="55" applyNumberFormat="1" applyFont="1" applyBorder="1" applyAlignment="1">
      <alignment horizontal="right" vertical="center"/>
      <protection/>
    </xf>
    <xf numFmtId="174" fontId="5" fillId="0" borderId="0" xfId="55" applyNumberFormat="1" applyFont="1" applyBorder="1" applyAlignment="1">
      <alignment horizontal="right" vertical="center"/>
      <protection/>
    </xf>
    <xf numFmtId="3" fontId="7" fillId="36" borderId="0" xfId="0" applyNumberFormat="1" applyFont="1" applyFill="1" applyBorder="1" applyAlignment="1">
      <alignment horizontal="right" vertical="center"/>
    </xf>
    <xf numFmtId="3" fontId="3" fillId="36" borderId="0" xfId="0" applyNumberFormat="1" applyFont="1" applyFill="1" applyAlignment="1">
      <alignment horizontal="right" vertical="top" wrapText="1"/>
    </xf>
    <xf numFmtId="0" fontId="62" fillId="33" borderId="0" xfId="0" applyFont="1" applyFill="1" applyAlignment="1">
      <alignment horizontal="right"/>
    </xf>
    <xf numFmtId="3" fontId="62" fillId="33" borderId="0" xfId="0" applyNumberFormat="1" applyFont="1" applyFill="1" applyAlignment="1">
      <alignment horizontal="right"/>
    </xf>
    <xf numFmtId="3" fontId="3" fillId="33" borderId="10" xfId="0" applyNumberFormat="1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right"/>
    </xf>
    <xf numFmtId="3" fontId="62" fillId="33" borderId="10" xfId="0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/>
    </xf>
    <xf numFmtId="1" fontId="62" fillId="33" borderId="19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 horizontal="right" vertical="center"/>
    </xf>
    <xf numFmtId="3" fontId="3" fillId="35" borderId="19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62" fillId="33" borderId="10" xfId="0" applyFont="1" applyFill="1" applyBorder="1" applyAlignment="1">
      <alignment/>
    </xf>
    <xf numFmtId="176" fontId="62" fillId="33" borderId="10" xfId="58" applyNumberFormat="1" applyFont="1" applyFill="1" applyBorder="1" applyAlignment="1">
      <alignment/>
    </xf>
    <xf numFmtId="1" fontId="62" fillId="33" borderId="0" xfId="0" applyNumberFormat="1" applyFont="1" applyFill="1" applyAlignment="1">
      <alignment/>
    </xf>
    <xf numFmtId="0" fontId="3" fillId="34" borderId="15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3" fillId="34" borderId="12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65" fillId="0" borderId="0" xfId="47" applyFont="1" applyAlignment="1">
      <alignment/>
    </xf>
    <xf numFmtId="0" fontId="66" fillId="0" borderId="0" xfId="47" applyFont="1" applyAlignment="1">
      <alignment/>
    </xf>
    <xf numFmtId="0" fontId="8" fillId="0" borderId="0" xfId="0" applyFont="1" applyAlignment="1">
      <alignment/>
    </xf>
    <xf numFmtId="3" fontId="3" fillId="35" borderId="0" xfId="0" applyNumberFormat="1" applyFont="1" applyFill="1" applyAlignment="1">
      <alignment wrapText="1"/>
    </xf>
    <xf numFmtId="3" fontId="2" fillId="34" borderId="10" xfId="0" applyNumberFormat="1" applyFont="1" applyFill="1" applyBorder="1" applyAlignment="1">
      <alignment horizontal="left" vertical="center"/>
    </xf>
    <xf numFmtId="177" fontId="0" fillId="0" borderId="0" xfId="0" applyNumberFormat="1" applyAlignment="1">
      <alignment/>
    </xf>
    <xf numFmtId="3" fontId="3" fillId="35" borderId="2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 horizontal="right" vertical="center"/>
    </xf>
    <xf numFmtId="3" fontId="3" fillId="35" borderId="21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left" vertical="center"/>
    </xf>
    <xf numFmtId="174" fontId="7" fillId="36" borderId="0" xfId="0" applyNumberFormat="1" applyFont="1" applyFill="1" applyBorder="1" applyAlignment="1">
      <alignment horizontal="right" vertical="center"/>
    </xf>
    <xf numFmtId="174" fontId="7" fillId="33" borderId="0" xfId="0" applyNumberFormat="1" applyFont="1" applyFill="1" applyBorder="1" applyAlignment="1">
      <alignment horizontal="right" vertical="center"/>
    </xf>
    <xf numFmtId="174" fontId="6" fillId="34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3" fillId="35" borderId="17" xfId="0" applyNumberFormat="1" applyFont="1" applyFill="1" applyBorder="1" applyAlignment="1">
      <alignment horizontal="right" vertical="center"/>
    </xf>
    <xf numFmtId="175" fontId="5" fillId="0" borderId="22" xfId="53" applyNumberFormat="1" applyFont="1" applyBorder="1" applyAlignment="1">
      <alignment horizontal="right" vertical="center"/>
      <protection/>
    </xf>
    <xf numFmtId="3" fontId="3" fillId="35" borderId="22" xfId="0" applyNumberFormat="1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3" fontId="2" fillId="34" borderId="15" xfId="0" applyNumberFormat="1" applyFont="1" applyFill="1" applyBorder="1" applyAlignment="1">
      <alignment horizontal="right" vertical="center"/>
    </xf>
    <xf numFmtId="174" fontId="3" fillId="35" borderId="23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 horizontal="right" vertical="center"/>
    </xf>
    <xf numFmtId="174" fontId="0" fillId="0" borderId="0" xfId="0" applyNumberFormat="1" applyAlignment="1">
      <alignment/>
    </xf>
    <xf numFmtId="3" fontId="59" fillId="34" borderId="11" xfId="0" applyNumberFormat="1" applyFont="1" applyFill="1" applyBorder="1" applyAlignment="1">
      <alignment/>
    </xf>
    <xf numFmtId="0" fontId="4" fillId="0" borderId="0" xfId="56">
      <alignment/>
      <protection/>
    </xf>
    <xf numFmtId="3" fontId="2" fillId="36" borderId="0" xfId="0" applyNumberFormat="1" applyFont="1" applyFill="1" applyAlignment="1">
      <alignment horizontal="right" vertical="top" wrapText="1"/>
    </xf>
    <xf numFmtId="3" fontId="58" fillId="33" borderId="0" xfId="0" applyNumberFormat="1" applyFont="1" applyFill="1" applyAlignment="1">
      <alignment horizontal="right"/>
    </xf>
    <xf numFmtId="3" fontId="58" fillId="33" borderId="10" xfId="0" applyNumberFormat="1" applyFont="1" applyFill="1" applyBorder="1" applyAlignment="1">
      <alignment horizontal="right"/>
    </xf>
    <xf numFmtId="3" fontId="3" fillId="35" borderId="11" xfId="0" applyNumberFormat="1" applyFont="1" applyFill="1" applyBorder="1" applyAlignment="1">
      <alignment horizontal="right" vertical="center"/>
    </xf>
    <xf numFmtId="0" fontId="48" fillId="0" borderId="0" xfId="47" applyAlignment="1">
      <alignment/>
    </xf>
    <xf numFmtId="3" fontId="2" fillId="34" borderId="17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 horizontal="justify" vertical="top" wrapText="1"/>
    </xf>
    <xf numFmtId="0" fontId="58" fillId="33" borderId="0" xfId="0" applyFont="1" applyFill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horizontal="center" vertical="center"/>
    </xf>
    <xf numFmtId="3" fontId="2" fillId="34" borderId="2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3" fontId="2" fillId="34" borderId="18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20" xfId="0" applyNumberFormat="1" applyFont="1" applyFill="1" applyBorder="1" applyAlignment="1">
      <alignment horizontal="justify" vertical="top" wrapText="1"/>
    </xf>
    <xf numFmtId="3" fontId="2" fillId="34" borderId="15" xfId="0" applyNumberFormat="1" applyFont="1" applyFill="1" applyBorder="1" applyAlignment="1">
      <alignment horizontal="justify" vertical="top" wrapText="1"/>
    </xf>
    <xf numFmtId="0" fontId="59" fillId="33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67" fillId="0" borderId="0" xfId="47" applyFont="1" applyAlignment="1">
      <alignment horizontal="center"/>
    </xf>
    <xf numFmtId="0" fontId="68" fillId="0" borderId="0" xfId="0" applyFont="1" applyAlignment="1">
      <alignment horizontal="center"/>
    </xf>
    <xf numFmtId="0" fontId="69" fillId="37" borderId="0" xfId="0" applyFont="1" applyFill="1" applyAlignment="1">
      <alignment horizontal="center"/>
    </xf>
    <xf numFmtId="0" fontId="58" fillId="33" borderId="0" xfId="0" applyFont="1" applyFill="1" applyAlignment="1">
      <alignment horizontal="left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Ilhas" xfId="53"/>
    <cellStyle name="Normal_Ilhas_1" xfId="54"/>
    <cellStyle name="Normal_Ramos de Atividade" xfId="55"/>
    <cellStyle name="Normal_Tabela13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7"/>
  <sheetViews>
    <sheetView showGridLines="0" view="pageLayout" workbookViewId="0" topLeftCell="A1">
      <selection activeCell="B7" sqref="B7"/>
    </sheetView>
  </sheetViews>
  <sheetFormatPr defaultColWidth="9.140625" defaultRowHeight="15"/>
  <cols>
    <col min="1" max="1" width="22.140625" style="0" bestFit="1" customWidth="1"/>
    <col min="2" max="2" width="123.00390625" style="0" bestFit="1" customWidth="1"/>
  </cols>
  <sheetData>
    <row r="2" spans="1:2" ht="22.5" customHeight="1">
      <c r="A2" s="171" t="s">
        <v>174</v>
      </c>
      <c r="B2" s="171"/>
    </row>
    <row r="3" ht="18">
      <c r="A3" s="3"/>
    </row>
    <row r="4" spans="1:2" ht="22.5" customHeight="1">
      <c r="A4" s="171" t="s">
        <v>185</v>
      </c>
      <c r="B4" s="171"/>
    </row>
    <row r="6" spans="1:2" ht="15.75">
      <c r="A6" s="106" t="s">
        <v>156</v>
      </c>
      <c r="B6" s="105"/>
    </row>
    <row r="7" ht="15">
      <c r="A7" s="23"/>
    </row>
    <row r="8" spans="1:2" ht="15">
      <c r="A8" s="23" t="s">
        <v>14</v>
      </c>
      <c r="B8" s="25" t="s">
        <v>0</v>
      </c>
    </row>
    <row r="9" spans="1:2" ht="15">
      <c r="A9" s="23" t="s">
        <v>21</v>
      </c>
      <c r="B9" s="24" t="s">
        <v>15</v>
      </c>
    </row>
    <row r="10" spans="1:2" ht="15">
      <c r="A10" s="23" t="s">
        <v>20</v>
      </c>
      <c r="B10" s="24" t="s">
        <v>18</v>
      </c>
    </row>
    <row r="11" spans="1:2" ht="15">
      <c r="A11" s="23" t="s">
        <v>30</v>
      </c>
      <c r="B11" s="22" t="s">
        <v>22</v>
      </c>
    </row>
    <row r="12" spans="1:2" ht="15">
      <c r="A12" s="23" t="s">
        <v>35</v>
      </c>
      <c r="B12" s="22" t="s">
        <v>42</v>
      </c>
    </row>
    <row r="13" spans="1:2" ht="15">
      <c r="A13" s="23" t="s">
        <v>38</v>
      </c>
      <c r="B13" s="22" t="s">
        <v>36</v>
      </c>
    </row>
    <row r="14" spans="1:2" ht="15">
      <c r="A14" s="23" t="s">
        <v>41</v>
      </c>
      <c r="B14" s="22" t="s">
        <v>40</v>
      </c>
    </row>
    <row r="15" spans="1:2" ht="15">
      <c r="A15" s="23" t="s">
        <v>46</v>
      </c>
      <c r="B15" s="22" t="s">
        <v>44</v>
      </c>
    </row>
    <row r="16" spans="1:2" ht="15">
      <c r="A16" s="23" t="s">
        <v>66</v>
      </c>
      <c r="B16" s="22" t="s">
        <v>64</v>
      </c>
    </row>
    <row r="17" spans="1:2" ht="15">
      <c r="A17" s="23" t="s">
        <v>69</v>
      </c>
      <c r="B17" s="22" t="s">
        <v>67</v>
      </c>
    </row>
    <row r="18" spans="1:2" ht="15">
      <c r="A18" s="23" t="s">
        <v>72</v>
      </c>
      <c r="B18" s="22" t="s">
        <v>70</v>
      </c>
    </row>
    <row r="19" spans="1:2" ht="15">
      <c r="A19" s="23" t="s">
        <v>75</v>
      </c>
      <c r="B19" s="22" t="s">
        <v>73</v>
      </c>
    </row>
    <row r="20" spans="1:2" ht="15">
      <c r="A20" s="23" t="s">
        <v>78</v>
      </c>
      <c r="B20" s="22" t="s">
        <v>77</v>
      </c>
    </row>
    <row r="21" spans="1:2" ht="15">
      <c r="A21" s="23" t="s">
        <v>79</v>
      </c>
      <c r="B21" s="22" t="s">
        <v>80</v>
      </c>
    </row>
    <row r="22" spans="1:2" ht="15">
      <c r="A22" s="23" t="s">
        <v>82</v>
      </c>
      <c r="B22" s="22" t="s">
        <v>87</v>
      </c>
    </row>
    <row r="23" spans="1:2" ht="15">
      <c r="A23" s="23" t="s">
        <v>90</v>
      </c>
      <c r="B23" s="22" t="s">
        <v>88</v>
      </c>
    </row>
    <row r="24" spans="1:2" ht="15">
      <c r="A24" s="23" t="s">
        <v>93</v>
      </c>
      <c r="B24" s="22" t="s">
        <v>91</v>
      </c>
    </row>
    <row r="25" spans="1:2" ht="15">
      <c r="A25" s="23" t="s">
        <v>94</v>
      </c>
      <c r="B25" s="22" t="s">
        <v>96</v>
      </c>
    </row>
    <row r="26" spans="1:2" ht="15">
      <c r="A26" s="23" t="s">
        <v>100</v>
      </c>
      <c r="B26" s="22" t="s">
        <v>98</v>
      </c>
    </row>
    <row r="27" spans="1:2" ht="15">
      <c r="A27" s="23" t="s">
        <v>101</v>
      </c>
      <c r="B27" s="22" t="s">
        <v>102</v>
      </c>
    </row>
    <row r="28" spans="1:2" ht="15">
      <c r="A28" s="23" t="s">
        <v>123</v>
      </c>
      <c r="B28" s="25" t="s">
        <v>128</v>
      </c>
    </row>
    <row r="29" spans="1:2" ht="15">
      <c r="A29" s="23" t="s">
        <v>127</v>
      </c>
      <c r="B29" s="25" t="s">
        <v>126</v>
      </c>
    </row>
    <row r="30" spans="1:2" ht="15">
      <c r="A30" s="23" t="s">
        <v>131</v>
      </c>
      <c r="B30" s="25" t="s">
        <v>130</v>
      </c>
    </row>
    <row r="31" spans="1:2" ht="15">
      <c r="A31" s="23" t="s">
        <v>134</v>
      </c>
      <c r="B31" s="25" t="s">
        <v>132</v>
      </c>
    </row>
    <row r="32" spans="1:2" ht="15">
      <c r="A32" s="23" t="s">
        <v>143</v>
      </c>
      <c r="B32" s="25" t="s">
        <v>142</v>
      </c>
    </row>
    <row r="33" spans="1:2" ht="15">
      <c r="A33" s="23" t="s">
        <v>147</v>
      </c>
      <c r="B33" s="25" t="s">
        <v>146</v>
      </c>
    </row>
    <row r="34" spans="1:2" ht="15">
      <c r="A34" s="23" t="s">
        <v>149</v>
      </c>
      <c r="B34" s="25" t="s">
        <v>148</v>
      </c>
    </row>
    <row r="35" spans="1:2" ht="15">
      <c r="A35" s="23" t="s">
        <v>152</v>
      </c>
      <c r="B35" s="25" t="s">
        <v>150</v>
      </c>
    </row>
    <row r="36" spans="1:2" ht="15">
      <c r="A36" s="23" t="s">
        <v>164</v>
      </c>
      <c r="B36" s="25" t="s">
        <v>153</v>
      </c>
    </row>
    <row r="37" spans="1:2" ht="15">
      <c r="A37" s="136" t="s">
        <v>197</v>
      </c>
      <c r="B37" s="25" t="s">
        <v>198</v>
      </c>
    </row>
  </sheetData>
  <sheetProtection/>
  <mergeCells count="2">
    <mergeCell ref="A2:B2"/>
    <mergeCell ref="A4:B4"/>
  </mergeCells>
  <hyperlinks>
    <hyperlink ref="A8" location="Tabela1!A1" display="Tabela 1"/>
    <hyperlink ref="A9" location="Tabela2!A1" display="Tabela2"/>
    <hyperlink ref="A10" location="Tabela3!A1" display="Tabela 3"/>
    <hyperlink ref="A11" location="Tabela4!A1" display="Tabela 4"/>
    <hyperlink ref="A12" location="Tabela5!A1" display="Tabela 5"/>
    <hyperlink ref="A13" location="Tabela6!A1" display="Tabela 6"/>
    <hyperlink ref="A14" location="Tabela7!A1" display="Tabela 7"/>
    <hyperlink ref="A15" location="Tabela8!A1" display="Tabela 8"/>
    <hyperlink ref="A16" location="Tabela9!A1" display="Tabela 9"/>
    <hyperlink ref="A17" location="Tabela10!A1" display="Tabela 10"/>
    <hyperlink ref="A18" location="Tabela11!A1" display="Tabela 11"/>
    <hyperlink ref="A19" location="Tabela12!A1" display="Tabela 12"/>
    <hyperlink ref="A20" location="Tabela13!A1" display="Tabela 13"/>
    <hyperlink ref="A21" location="Tabela14!A1" display="Tabela 14"/>
    <hyperlink ref="A22" location="Tabela15!A1" display="Tabela 15"/>
    <hyperlink ref="A23" location="Tabela16!A1" display="Tabela 16"/>
    <hyperlink ref="A24" location="Tabela17!A1" display="Tabela 17"/>
    <hyperlink ref="A25" location="Tabela18!A1" display="Tabela 18"/>
    <hyperlink ref="A26" location="Tabela19!A1" display="Tabela 19"/>
    <hyperlink ref="A27" location="Tabela20!A1" display="Tabela 20"/>
    <hyperlink ref="A28" location="Tabela21!A1" display="Tabela 21"/>
    <hyperlink ref="A29" location="Tabela22!A1" display="Tabela 22"/>
    <hyperlink ref="A30" location="Tabela23!A1" display="Tabela 23"/>
    <hyperlink ref="A31" location="Tabela24!A1" display="Tabela 24"/>
    <hyperlink ref="A32" location="Tabela25!A1" display="Tabela 25"/>
    <hyperlink ref="A33" location="Tabela26!A1" display="Tabela 26"/>
    <hyperlink ref="A34" location="Tabela27!A1" display="Tabela 27"/>
    <hyperlink ref="A35" location="Tabela28!A1" display="Tabela 28"/>
    <hyperlink ref="A6" location="Nota_Metodologica!A1" display="Nota Metodológica"/>
    <hyperlink ref="A36" location="Tabela29!A1" display="Tabela 29"/>
    <hyperlink ref="A37" location="Tabela30!A1" display="Tabela 30"/>
  </hyperlinks>
  <printOptions/>
  <pageMargins left="0.7086614173228347" right="0.7086614173228347" top="0.9321875" bottom="0.7480314960629921" header="0.31496062992125984" footer="0.31496062992125984"/>
  <pageSetup horizontalDpi="600" verticalDpi="600" orientation="portrait" paperSize="9" scale="57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9"/>
  <sheetViews>
    <sheetView showGridLines="0" view="pageLayout" workbookViewId="0" topLeftCell="A1">
      <selection activeCell="D20" sqref="D20"/>
    </sheetView>
  </sheetViews>
  <sheetFormatPr defaultColWidth="9.140625" defaultRowHeight="15"/>
  <cols>
    <col min="1" max="1" width="17.57421875" style="0" customWidth="1"/>
    <col min="2" max="2" width="13.140625" style="0" customWidth="1"/>
    <col min="3" max="3" width="14.28125" style="0" customWidth="1"/>
    <col min="4" max="4" width="14.57421875" style="0" customWidth="1"/>
  </cols>
  <sheetData>
    <row r="2" ht="15">
      <c r="A2" s="4" t="s">
        <v>45</v>
      </c>
    </row>
    <row r="4" spans="1:4" ht="25.5" customHeight="1">
      <c r="A4" s="137" t="s">
        <v>24</v>
      </c>
      <c r="B4" s="142" t="s">
        <v>39</v>
      </c>
      <c r="C4" s="144"/>
      <c r="D4" s="139" t="s">
        <v>177</v>
      </c>
    </row>
    <row r="5" spans="1:4" ht="23.25" customHeight="1">
      <c r="A5" s="138"/>
      <c r="B5" s="6">
        <v>2018</v>
      </c>
      <c r="C5" s="7">
        <v>2019</v>
      </c>
      <c r="D5" s="140"/>
    </row>
    <row r="6" spans="1:4" ht="18" customHeight="1">
      <c r="A6" s="8" t="s">
        <v>25</v>
      </c>
      <c r="B6" s="8">
        <v>6466.369047619042</v>
      </c>
      <c r="C6" s="8">
        <v>7475</v>
      </c>
      <c r="D6" s="10">
        <v>15.598103741888059</v>
      </c>
    </row>
    <row r="7" spans="1:4" ht="18" customHeight="1">
      <c r="A7" s="46" t="s">
        <v>26</v>
      </c>
      <c r="B7" s="47">
        <v>3923.964285714288</v>
      </c>
      <c r="C7" s="47">
        <v>3699</v>
      </c>
      <c r="D7" s="14">
        <v>-5.73308698382654</v>
      </c>
    </row>
    <row r="8" spans="1:4" ht="18" customHeight="1">
      <c r="A8" s="15" t="s">
        <v>27</v>
      </c>
      <c r="B8" s="17">
        <v>10390.33333333333</v>
      </c>
      <c r="C8" s="17">
        <v>11174</v>
      </c>
      <c r="D8" s="18">
        <v>7.542266850598334</v>
      </c>
    </row>
    <row r="9" spans="1:4" ht="18">
      <c r="A9" s="19" t="s">
        <v>181</v>
      </c>
      <c r="B9" s="49"/>
      <c r="C9" s="5"/>
      <c r="D9" s="50"/>
    </row>
  </sheetData>
  <sheetProtection/>
  <mergeCells count="3">
    <mergeCell ref="A4:A5"/>
    <mergeCell ref="B4:C4"/>
    <mergeCell ref="D4:D5"/>
  </mergeCells>
  <conditionalFormatting sqref="A8">
    <cfRule type="duplicateValues" priority="1" dxfId="27" stopIfTrue="1">
      <formula>AND(COUNTIF($A$8:$A$8,A8)&gt;1,NOT(ISBLANK(A8)))</formula>
    </cfRule>
  </conditionalFormatting>
  <printOptions/>
  <pageMargins left="0.7086614173228347" right="0.7086614173228347" top="1.375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9"/>
  <sheetViews>
    <sheetView showGridLines="0" view="pageLayout" workbookViewId="0" topLeftCell="A4">
      <selection activeCell="B28" sqref="B28:C28"/>
    </sheetView>
  </sheetViews>
  <sheetFormatPr defaultColWidth="9.140625" defaultRowHeight="15"/>
  <cols>
    <col min="1" max="1" width="32.00390625" style="0" bestFit="1" customWidth="1"/>
    <col min="2" max="2" width="12.57421875" style="0" customWidth="1"/>
    <col min="3" max="3" width="14.421875" style="0" customWidth="1"/>
    <col min="4" max="4" width="17.8515625" style="0" customWidth="1"/>
  </cols>
  <sheetData>
    <row r="2" spans="1:4" ht="15">
      <c r="A2" s="155" t="s">
        <v>65</v>
      </c>
      <c r="B2" s="155"/>
      <c r="C2" s="155"/>
      <c r="D2" s="155"/>
    </row>
    <row r="4" spans="1:4" ht="24" customHeight="1">
      <c r="A4" s="137" t="s">
        <v>47</v>
      </c>
      <c r="B4" s="142" t="s">
        <v>39</v>
      </c>
      <c r="C4" s="144"/>
      <c r="D4" s="139" t="s">
        <v>177</v>
      </c>
    </row>
    <row r="5" spans="1:4" ht="21.75" customHeight="1">
      <c r="A5" s="138"/>
      <c r="B5" s="6">
        <v>2018</v>
      </c>
      <c r="C5" s="7">
        <v>2019</v>
      </c>
      <c r="D5" s="140"/>
    </row>
    <row r="6" spans="1:4" ht="18" customHeight="1">
      <c r="A6" s="8" t="s">
        <v>167</v>
      </c>
      <c r="B6" s="8">
        <v>463.8333333333334</v>
      </c>
      <c r="C6" s="8">
        <v>418</v>
      </c>
      <c r="D6" s="10">
        <v>-9.881422924901207</v>
      </c>
    </row>
    <row r="7" spans="1:4" ht="18" customHeight="1">
      <c r="A7" s="11" t="s">
        <v>49</v>
      </c>
      <c r="B7" s="12">
        <v>192.16666666666666</v>
      </c>
      <c r="C7" s="12">
        <v>100</v>
      </c>
      <c r="D7" s="14">
        <v>-47.96183868169991</v>
      </c>
    </row>
    <row r="8" spans="1:4" ht="18" customHeight="1">
      <c r="A8" s="8" t="s">
        <v>50</v>
      </c>
      <c r="B8" s="8">
        <v>173</v>
      </c>
      <c r="C8" s="8">
        <v>309</v>
      </c>
      <c r="D8" s="10">
        <v>78.61271676300578</v>
      </c>
    </row>
    <row r="9" spans="1:4" ht="18" customHeight="1">
      <c r="A9" s="11" t="s">
        <v>5</v>
      </c>
      <c r="B9" s="12">
        <v>2071</v>
      </c>
      <c r="C9" s="12">
        <v>2200</v>
      </c>
      <c r="D9" s="14">
        <v>6.228874939642681</v>
      </c>
    </row>
    <row r="10" spans="1:4" ht="18" customHeight="1">
      <c r="A10" s="8" t="s">
        <v>51</v>
      </c>
      <c r="B10" s="8">
        <v>94</v>
      </c>
      <c r="C10" s="8">
        <v>268</v>
      </c>
      <c r="D10" s="10">
        <v>185.1063829787234</v>
      </c>
    </row>
    <row r="11" spans="1:4" ht="18" customHeight="1">
      <c r="A11" s="11" t="s">
        <v>52</v>
      </c>
      <c r="B11" s="12">
        <v>45.333333333333336</v>
      </c>
      <c r="C11" s="12">
        <v>88</v>
      </c>
      <c r="D11" s="14">
        <v>94.11764705882352</v>
      </c>
    </row>
    <row r="12" spans="1:4" ht="18" customHeight="1">
      <c r="A12" s="8" t="s">
        <v>7</v>
      </c>
      <c r="B12" s="8">
        <v>1246.833333333334</v>
      </c>
      <c r="C12" s="8">
        <v>1297</v>
      </c>
      <c r="D12" s="10">
        <v>4.023526266541855</v>
      </c>
    </row>
    <row r="13" spans="1:4" ht="18" customHeight="1">
      <c r="A13" s="11" t="s">
        <v>28</v>
      </c>
      <c r="B13" s="12">
        <v>590.666666666667</v>
      </c>
      <c r="C13" s="12">
        <v>510</v>
      </c>
      <c r="D13" s="14">
        <v>-13.656884875846542</v>
      </c>
    </row>
    <row r="14" spans="1:4" ht="18" customHeight="1">
      <c r="A14" s="8" t="s">
        <v>9</v>
      </c>
      <c r="B14" s="8">
        <v>136.83333333333334</v>
      </c>
      <c r="C14" s="8">
        <v>82</v>
      </c>
      <c r="D14" s="10">
        <v>-40.07308160779538</v>
      </c>
    </row>
    <row r="15" spans="1:4" ht="18" customHeight="1">
      <c r="A15" s="11" t="s">
        <v>53</v>
      </c>
      <c r="B15" s="12">
        <v>259</v>
      </c>
      <c r="C15" s="12">
        <v>317</v>
      </c>
      <c r="D15" s="14">
        <v>22.393822393822393</v>
      </c>
    </row>
    <row r="16" spans="1:4" ht="18" customHeight="1">
      <c r="A16" s="8" t="s">
        <v>54</v>
      </c>
      <c r="B16" s="8">
        <v>355.83333333333337</v>
      </c>
      <c r="C16" s="8">
        <v>600</v>
      </c>
      <c r="D16" s="10">
        <v>68.6182669789227</v>
      </c>
    </row>
    <row r="17" spans="1:4" ht="18" customHeight="1">
      <c r="A17" s="11" t="s">
        <v>55</v>
      </c>
      <c r="B17" s="12">
        <v>212</v>
      </c>
      <c r="C17" s="12">
        <v>268</v>
      </c>
      <c r="D17" s="14">
        <v>26.415094339622634</v>
      </c>
    </row>
    <row r="18" spans="1:4" ht="18" customHeight="1">
      <c r="A18" s="8" t="s">
        <v>56</v>
      </c>
      <c r="B18" s="8">
        <v>3234.833333333332</v>
      </c>
      <c r="C18" s="8">
        <v>3390</v>
      </c>
      <c r="D18" s="10">
        <v>4.796743778659418</v>
      </c>
    </row>
    <row r="19" spans="1:4" ht="18" customHeight="1">
      <c r="A19" s="11" t="s">
        <v>57</v>
      </c>
      <c r="B19" s="12">
        <v>268.5</v>
      </c>
      <c r="C19" s="12">
        <v>104</v>
      </c>
      <c r="D19" s="14">
        <v>-61.26629422718808</v>
      </c>
    </row>
    <row r="20" spans="1:4" ht="18" customHeight="1">
      <c r="A20" s="8" t="s">
        <v>58</v>
      </c>
      <c r="B20" s="8">
        <v>63</v>
      </c>
      <c r="C20" s="8">
        <v>146</v>
      </c>
      <c r="D20" s="10">
        <v>131.74603174603178</v>
      </c>
    </row>
    <row r="21" spans="1:4" ht="18" customHeight="1">
      <c r="A21" s="11" t="s">
        <v>59</v>
      </c>
      <c r="B21" s="12">
        <v>18</v>
      </c>
      <c r="C21" s="12">
        <v>38</v>
      </c>
      <c r="D21" s="14">
        <v>111.11111111111111</v>
      </c>
    </row>
    <row r="22" spans="1:4" ht="18" customHeight="1">
      <c r="A22" s="8" t="s">
        <v>60</v>
      </c>
      <c r="B22" s="8">
        <v>46.66666666666667</v>
      </c>
      <c r="C22" s="8">
        <v>57</v>
      </c>
      <c r="D22" s="10">
        <v>22.14285714285713</v>
      </c>
    </row>
    <row r="23" spans="1:4" ht="18" customHeight="1">
      <c r="A23" s="11" t="s">
        <v>48</v>
      </c>
      <c r="B23" s="12">
        <v>18.333333333333336</v>
      </c>
      <c r="C23" s="12">
        <v>88</v>
      </c>
      <c r="D23" s="14">
        <v>380</v>
      </c>
    </row>
    <row r="24" spans="1:4" ht="18" customHeight="1">
      <c r="A24" s="8" t="s">
        <v>61</v>
      </c>
      <c r="B24" s="8">
        <v>25.333333333333332</v>
      </c>
      <c r="C24" s="8">
        <v>125</v>
      </c>
      <c r="D24" s="10">
        <v>393.42105263157896</v>
      </c>
    </row>
    <row r="25" spans="1:4" ht="18" customHeight="1">
      <c r="A25" s="11" t="s">
        <v>62</v>
      </c>
      <c r="B25" s="12">
        <v>571.5</v>
      </c>
      <c r="C25" s="12">
        <v>309</v>
      </c>
      <c r="D25" s="14">
        <v>-45.93175853018373</v>
      </c>
    </row>
    <row r="26" spans="1:4" ht="18" customHeight="1">
      <c r="A26" s="8" t="s">
        <v>63</v>
      </c>
      <c r="B26" s="8">
        <v>127.83333333333331</v>
      </c>
      <c r="C26" s="8">
        <v>206</v>
      </c>
      <c r="D26" s="10">
        <v>61.14732724902219</v>
      </c>
    </row>
    <row r="27" spans="1:4" ht="18" customHeight="1">
      <c r="A27" s="11" t="s">
        <v>12</v>
      </c>
      <c r="B27" s="12">
        <v>175.83333333333337</v>
      </c>
      <c r="C27" s="12">
        <v>254</v>
      </c>
      <c r="D27" s="14">
        <v>44.454976303317494</v>
      </c>
    </row>
    <row r="28" spans="1:4" ht="18" customHeight="1">
      <c r="A28" s="15" t="s">
        <v>27</v>
      </c>
      <c r="B28" s="17">
        <v>10390.333333333334</v>
      </c>
      <c r="C28" s="17">
        <v>11174</v>
      </c>
      <c r="D28" s="18">
        <v>7.5422668505983115</v>
      </c>
    </row>
    <row r="29" ht="15">
      <c r="A29" s="19" t="s">
        <v>181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27" stopIfTrue="1">
      <formula>AND(COUNTIF($A$28:$A$28,A28)&gt;1,NOT(ISBLANK(A28)))</formula>
    </cfRule>
  </conditionalFormatting>
  <printOptions/>
  <pageMargins left="0.7086614173228347" right="0.7086614173228347" top="1.3229166666666667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9"/>
  <sheetViews>
    <sheetView showGridLines="0" view="pageLayout" workbookViewId="0" topLeftCell="A2">
      <selection activeCell="B28" sqref="B28:C28"/>
    </sheetView>
  </sheetViews>
  <sheetFormatPr defaultColWidth="9.140625" defaultRowHeight="15"/>
  <cols>
    <col min="1" max="1" width="31.140625" style="0" customWidth="1"/>
    <col min="2" max="2" width="18.7109375" style="0" customWidth="1"/>
    <col min="3" max="3" width="18.28125" style="0" customWidth="1"/>
    <col min="4" max="4" width="16.140625" style="0" customWidth="1"/>
  </cols>
  <sheetData>
    <row r="2" spans="1:4" ht="15">
      <c r="A2" s="155" t="s">
        <v>68</v>
      </c>
      <c r="B2" s="155"/>
      <c r="C2" s="155"/>
      <c r="D2" s="155"/>
    </row>
    <row r="4" spans="1:4" ht="26.25" customHeight="1">
      <c r="A4" s="137" t="s">
        <v>47</v>
      </c>
      <c r="B4" s="142" t="s">
        <v>16</v>
      </c>
      <c r="C4" s="144"/>
      <c r="D4" s="139" t="s">
        <v>177</v>
      </c>
    </row>
    <row r="5" spans="1:4" ht="22.5" customHeight="1">
      <c r="A5" s="138"/>
      <c r="B5" s="6">
        <v>2018</v>
      </c>
      <c r="C5" s="7">
        <v>2019</v>
      </c>
      <c r="D5" s="140"/>
    </row>
    <row r="6" spans="1:4" ht="18" customHeight="1">
      <c r="A6" s="8" t="s">
        <v>167</v>
      </c>
      <c r="B6" s="8">
        <v>1870.166666666667</v>
      </c>
      <c r="C6" s="8">
        <v>1416.0000000000002</v>
      </c>
      <c r="D6" s="10">
        <v>-24.284823099545495</v>
      </c>
    </row>
    <row r="7" spans="1:4" ht="18" customHeight="1">
      <c r="A7" s="11" t="s">
        <v>49</v>
      </c>
      <c r="B7" s="12">
        <v>457.75</v>
      </c>
      <c r="C7" s="12">
        <v>272</v>
      </c>
      <c r="D7" s="14">
        <v>-40.5789186237029</v>
      </c>
    </row>
    <row r="8" spans="1:4" ht="18" customHeight="1">
      <c r="A8" s="8" t="s">
        <v>50</v>
      </c>
      <c r="B8" s="8">
        <v>748.6666666666665</v>
      </c>
      <c r="C8" s="8">
        <v>1187.9999999999998</v>
      </c>
      <c r="D8" s="10">
        <v>58.68210151380231</v>
      </c>
    </row>
    <row r="9" spans="1:4" ht="18" customHeight="1">
      <c r="A9" s="11" t="s">
        <v>5</v>
      </c>
      <c r="B9" s="12">
        <v>17073.14285714284</v>
      </c>
      <c r="C9" s="12">
        <v>17670.00000000002</v>
      </c>
      <c r="D9" s="14">
        <v>3.4958832585851196</v>
      </c>
    </row>
    <row r="10" spans="1:4" ht="18" customHeight="1">
      <c r="A10" s="8" t="s">
        <v>51</v>
      </c>
      <c r="B10" s="8">
        <v>333.3333333333334</v>
      </c>
      <c r="C10" s="8">
        <v>637.0000000000001</v>
      </c>
      <c r="D10" s="10">
        <v>91.09999999999998</v>
      </c>
    </row>
    <row r="11" spans="1:4" ht="18" customHeight="1">
      <c r="A11" s="11" t="s">
        <v>52</v>
      </c>
      <c r="B11" s="12">
        <v>216.33333333333337</v>
      </c>
      <c r="C11" s="12">
        <v>368</v>
      </c>
      <c r="D11" s="14">
        <v>70.10785824345143</v>
      </c>
    </row>
    <row r="12" spans="1:4" ht="18" customHeight="1">
      <c r="A12" s="8" t="s">
        <v>7</v>
      </c>
      <c r="B12" s="8">
        <v>14595.000000000004</v>
      </c>
      <c r="C12" s="8">
        <v>14040.999999999975</v>
      </c>
      <c r="D12" s="10">
        <v>-3.795820486468171</v>
      </c>
    </row>
    <row r="13" spans="1:4" ht="18" customHeight="1">
      <c r="A13" s="11" t="s">
        <v>28</v>
      </c>
      <c r="B13" s="12">
        <v>3168.666666666669</v>
      </c>
      <c r="C13" s="12">
        <v>3027.999999999998</v>
      </c>
      <c r="D13" s="14">
        <v>-4.439301493793513</v>
      </c>
    </row>
    <row r="14" spans="1:4" ht="18" customHeight="1">
      <c r="A14" s="8" t="s">
        <v>9</v>
      </c>
      <c r="B14" s="8">
        <v>238.5</v>
      </c>
      <c r="C14" s="8">
        <v>244.00000000000003</v>
      </c>
      <c r="D14" s="10">
        <v>2.3060796645702375</v>
      </c>
    </row>
    <row r="15" spans="1:4" ht="18" customHeight="1">
      <c r="A15" s="11" t="s">
        <v>53</v>
      </c>
      <c r="B15" s="12">
        <v>778.3333333333333</v>
      </c>
      <c r="C15" s="12">
        <v>1174</v>
      </c>
      <c r="D15" s="14">
        <v>50.83511777301928</v>
      </c>
    </row>
    <row r="16" spans="1:4" ht="18" customHeight="1">
      <c r="A16" s="8" t="s">
        <v>54</v>
      </c>
      <c r="B16" s="8">
        <v>1241.0000000000002</v>
      </c>
      <c r="C16" s="8">
        <v>2060.9999999999995</v>
      </c>
      <c r="D16" s="10">
        <v>66.07574536663974</v>
      </c>
    </row>
    <row r="17" spans="1:4" ht="18" customHeight="1">
      <c r="A17" s="11" t="s">
        <v>55</v>
      </c>
      <c r="B17" s="12">
        <v>390.66666666666674</v>
      </c>
      <c r="C17" s="12">
        <v>606</v>
      </c>
      <c r="D17" s="14">
        <v>55.11945392491464</v>
      </c>
    </row>
    <row r="18" spans="1:4" ht="18" customHeight="1">
      <c r="A18" s="8" t="s">
        <v>56</v>
      </c>
      <c r="B18" s="8">
        <v>26005.000000000033</v>
      </c>
      <c r="C18" s="8">
        <v>25833.00000000003</v>
      </c>
      <c r="D18" s="10">
        <v>-0.6614112670640382</v>
      </c>
    </row>
    <row r="19" spans="1:4" ht="18" customHeight="1">
      <c r="A19" s="11" t="s">
        <v>57</v>
      </c>
      <c r="B19" s="12">
        <v>697.1666666666666</v>
      </c>
      <c r="C19" s="12">
        <v>371</v>
      </c>
      <c r="D19" s="14">
        <v>-46.78460435094429</v>
      </c>
    </row>
    <row r="20" spans="1:4" ht="18" customHeight="1">
      <c r="A20" s="8" t="s">
        <v>58</v>
      </c>
      <c r="B20" s="8">
        <v>318</v>
      </c>
      <c r="C20" s="8">
        <v>364</v>
      </c>
      <c r="D20" s="10">
        <v>14.465408805031444</v>
      </c>
    </row>
    <row r="21" spans="1:4" ht="18" customHeight="1">
      <c r="A21" s="11" t="s">
        <v>59</v>
      </c>
      <c r="B21" s="12">
        <v>47</v>
      </c>
      <c r="C21" s="12">
        <v>260</v>
      </c>
      <c r="D21" s="14">
        <v>453.19148936170217</v>
      </c>
    </row>
    <row r="22" spans="1:4" ht="18" customHeight="1">
      <c r="A22" s="8" t="s">
        <v>60</v>
      </c>
      <c r="B22" s="8">
        <v>203.33333333333337</v>
      </c>
      <c r="C22" s="8">
        <v>82</v>
      </c>
      <c r="D22" s="10">
        <v>-59.672131147540995</v>
      </c>
    </row>
    <row r="23" spans="1:4" ht="18" customHeight="1">
      <c r="A23" s="11" t="s">
        <v>48</v>
      </c>
      <c r="B23" s="12">
        <v>147</v>
      </c>
      <c r="C23" s="12">
        <v>214</v>
      </c>
      <c r="D23" s="14">
        <v>45.57823129251701</v>
      </c>
    </row>
    <row r="24" spans="1:4" ht="18" customHeight="1">
      <c r="A24" s="8" t="s">
        <v>61</v>
      </c>
      <c r="B24" s="8">
        <v>92.33333333333331</v>
      </c>
      <c r="C24" s="8">
        <v>227</v>
      </c>
      <c r="D24" s="10">
        <v>145.84837545126356</v>
      </c>
    </row>
    <row r="25" spans="1:4" ht="18" customHeight="1">
      <c r="A25" s="11" t="s">
        <v>62</v>
      </c>
      <c r="B25" s="12">
        <v>1644.1666666666665</v>
      </c>
      <c r="C25" s="12">
        <v>1077.9999999999998</v>
      </c>
      <c r="D25" s="14">
        <v>-34.43487075519515</v>
      </c>
    </row>
    <row r="26" spans="1:4" ht="18" customHeight="1">
      <c r="A26" s="8" t="s">
        <v>63</v>
      </c>
      <c r="B26" s="8">
        <v>281.6666666666667</v>
      </c>
      <c r="C26" s="8">
        <v>251.00000000000003</v>
      </c>
      <c r="D26" s="10">
        <v>-10.887573964497033</v>
      </c>
    </row>
    <row r="27" spans="1:4" ht="18" customHeight="1">
      <c r="A27" s="11" t="s">
        <v>12</v>
      </c>
      <c r="B27" s="12">
        <v>316.8333333333333</v>
      </c>
      <c r="C27" s="12">
        <v>489.00000000000006</v>
      </c>
      <c r="D27" s="14">
        <v>54.339821146764876</v>
      </c>
    </row>
    <row r="28" spans="1:4" ht="18" customHeight="1">
      <c r="A28" s="15" t="s">
        <v>27</v>
      </c>
      <c r="B28" s="17">
        <v>70864.05952380954</v>
      </c>
      <c r="C28" s="17">
        <v>71874.00000000003</v>
      </c>
      <c r="D28" s="18">
        <v>1.42518010254713</v>
      </c>
    </row>
    <row r="29" ht="15">
      <c r="A29" s="19" t="s">
        <v>181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27" stopIfTrue="1">
      <formula>AND(COUNTIF($A$28:$A$28,A28)&gt;1,NOT(ISBLANK(A28)))</formula>
    </cfRule>
  </conditionalFormatting>
  <printOptions/>
  <pageMargins left="0.7086614173228347" right="0.7086614173228347" top="1.3229166666666667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9"/>
  <sheetViews>
    <sheetView showGridLines="0" view="pageLayout" workbookViewId="0" topLeftCell="A2">
      <selection activeCell="B31" sqref="B31"/>
    </sheetView>
  </sheetViews>
  <sheetFormatPr defaultColWidth="9.140625" defaultRowHeight="15"/>
  <cols>
    <col min="1" max="1" width="32.00390625" style="0" bestFit="1" customWidth="1"/>
    <col min="2" max="2" width="23.8515625" style="0" customWidth="1"/>
    <col min="3" max="3" width="24.28125" style="0" customWidth="1"/>
    <col min="4" max="4" width="16.28125" style="0" customWidth="1"/>
  </cols>
  <sheetData>
    <row r="2" spans="1:4" ht="15">
      <c r="A2" s="155" t="s">
        <v>71</v>
      </c>
      <c r="B2" s="155"/>
      <c r="C2" s="155"/>
      <c r="D2" s="155"/>
    </row>
    <row r="4" spans="1:4" ht="23.25" customHeight="1">
      <c r="A4" s="137" t="s">
        <v>47</v>
      </c>
      <c r="B4" s="142" t="s">
        <v>168</v>
      </c>
      <c r="C4" s="144"/>
      <c r="D4" s="139" t="s">
        <v>177</v>
      </c>
    </row>
    <row r="5" spans="1:4" ht="19.5" customHeight="1">
      <c r="A5" s="138"/>
      <c r="B5" s="6">
        <v>2018</v>
      </c>
      <c r="C5" s="7">
        <v>2019</v>
      </c>
      <c r="D5" s="140"/>
    </row>
    <row r="6" spans="1:4" ht="18" customHeight="1">
      <c r="A6" s="8" t="s">
        <v>167</v>
      </c>
      <c r="B6" s="8">
        <v>2215992.355666666</v>
      </c>
      <c r="C6" s="8">
        <v>2441359.098000001</v>
      </c>
      <c r="D6" s="10">
        <v>10.170014429744523</v>
      </c>
    </row>
    <row r="7" spans="1:4" ht="18" customHeight="1">
      <c r="A7" s="11" t="s">
        <v>49</v>
      </c>
      <c r="B7" s="12">
        <v>583238.6986666666</v>
      </c>
      <c r="C7" s="12">
        <v>560778.7220000001</v>
      </c>
      <c r="D7" s="14">
        <v>-3.8509064501398793</v>
      </c>
    </row>
    <row r="8" spans="1:4" ht="18" customHeight="1">
      <c r="A8" s="8" t="s">
        <v>50</v>
      </c>
      <c r="B8" s="8">
        <v>2004422.2789999996</v>
      </c>
      <c r="C8" s="8">
        <v>4297680.784000001</v>
      </c>
      <c r="D8" s="10">
        <v>114.40994889281022</v>
      </c>
    </row>
    <row r="9" spans="1:4" ht="18" customHeight="1">
      <c r="A9" s="11" t="s">
        <v>5</v>
      </c>
      <c r="B9" s="12">
        <v>88386164.692108</v>
      </c>
      <c r="C9" s="12">
        <v>102036779.68700022</v>
      </c>
      <c r="D9" s="14">
        <v>15.44428932112163</v>
      </c>
    </row>
    <row r="10" spans="1:4" ht="18" customHeight="1">
      <c r="A10" s="8" t="s">
        <v>51</v>
      </c>
      <c r="B10" s="8">
        <v>476786.3863333334</v>
      </c>
      <c r="C10" s="8">
        <v>824115.1329999999</v>
      </c>
      <c r="D10" s="10">
        <v>72.8478741471113</v>
      </c>
    </row>
    <row r="11" spans="1:4" ht="18" customHeight="1">
      <c r="A11" s="11" t="s">
        <v>52</v>
      </c>
      <c r="B11" s="12">
        <v>619985.0963133334</v>
      </c>
      <c r="C11" s="12">
        <v>616807.6830000002</v>
      </c>
      <c r="D11" s="14">
        <v>-0.5124983378192893</v>
      </c>
    </row>
    <row r="12" spans="1:4" ht="18" customHeight="1">
      <c r="A12" s="8" t="s">
        <v>7</v>
      </c>
      <c r="B12" s="8">
        <v>62600193.94116682</v>
      </c>
      <c r="C12" s="8">
        <v>61903745.76300003</v>
      </c>
      <c r="D12" s="10">
        <v>-1.1125335790833635</v>
      </c>
    </row>
    <row r="13" spans="1:4" ht="18" customHeight="1">
      <c r="A13" s="11" t="s">
        <v>28</v>
      </c>
      <c r="B13" s="12">
        <v>9930217.468333341</v>
      </c>
      <c r="C13" s="12">
        <v>10209717.45999999</v>
      </c>
      <c r="D13" s="14">
        <v>2.8146411955020323</v>
      </c>
    </row>
    <row r="14" spans="1:4" ht="18" customHeight="1">
      <c r="A14" s="8" t="s">
        <v>9</v>
      </c>
      <c r="B14" s="8">
        <v>302182.8611666667</v>
      </c>
      <c r="C14" s="8">
        <v>364588.38800000004</v>
      </c>
      <c r="D14" s="10">
        <v>20.651577191505254</v>
      </c>
    </row>
    <row r="15" spans="1:4" ht="18" customHeight="1">
      <c r="A15" s="11" t="s">
        <v>53</v>
      </c>
      <c r="B15" s="12">
        <v>820051.3043333336</v>
      </c>
      <c r="C15" s="12">
        <v>2414943.858</v>
      </c>
      <c r="D15" s="14">
        <v>194.4869235911094</v>
      </c>
    </row>
    <row r="16" spans="1:4" ht="18" customHeight="1">
      <c r="A16" s="8" t="s">
        <v>54</v>
      </c>
      <c r="B16" s="8">
        <v>3078667.1636666665</v>
      </c>
      <c r="C16" s="8">
        <v>16157699.341</v>
      </c>
      <c r="D16" s="10">
        <v>424.8277414228928</v>
      </c>
    </row>
    <row r="17" spans="1:4" ht="18" customHeight="1">
      <c r="A17" s="11" t="s">
        <v>55</v>
      </c>
      <c r="B17" s="12">
        <v>367908.69899999996</v>
      </c>
      <c r="C17" s="12">
        <v>2921524.753</v>
      </c>
      <c r="D17" s="14">
        <v>694.0896099877216</v>
      </c>
    </row>
    <row r="18" spans="1:4" ht="18" customHeight="1">
      <c r="A18" s="8" t="s">
        <v>56</v>
      </c>
      <c r="B18" s="8">
        <v>119905255.34657004</v>
      </c>
      <c r="C18" s="8">
        <v>126745940.08900036</v>
      </c>
      <c r="D18" s="10">
        <v>5.7050749966365055</v>
      </c>
    </row>
    <row r="19" spans="1:4" ht="18" customHeight="1">
      <c r="A19" s="11" t="s">
        <v>57</v>
      </c>
      <c r="B19" s="12">
        <v>1625517.2463300002</v>
      </c>
      <c r="C19" s="12">
        <v>1419513.7729999996</v>
      </c>
      <c r="D19" s="14">
        <v>-12.67310290279008</v>
      </c>
    </row>
    <row r="20" spans="1:4" ht="18" customHeight="1">
      <c r="A20" s="8" t="s">
        <v>58</v>
      </c>
      <c r="B20" s="8">
        <v>464417.58533333323</v>
      </c>
      <c r="C20" s="8">
        <v>788679.522</v>
      </c>
      <c r="D20" s="10">
        <v>69.82120120062412</v>
      </c>
    </row>
    <row r="21" spans="1:4" ht="18" customHeight="1">
      <c r="A21" s="11" t="s">
        <v>59</v>
      </c>
      <c r="B21" s="12">
        <v>19924.821</v>
      </c>
      <c r="C21" s="12">
        <v>65364.247</v>
      </c>
      <c r="D21" s="14">
        <v>228.05437499287947</v>
      </c>
    </row>
    <row r="22" spans="1:4" ht="18" customHeight="1">
      <c r="A22" s="8" t="s">
        <v>60</v>
      </c>
      <c r="B22" s="8">
        <v>81953.14200000002</v>
      </c>
      <c r="C22" s="8">
        <v>52717.08500000001</v>
      </c>
      <c r="D22" s="10">
        <v>-35.674113629468906</v>
      </c>
    </row>
    <row r="23" spans="1:4" ht="18" customHeight="1">
      <c r="A23" s="11" t="s">
        <v>48</v>
      </c>
      <c r="B23" s="12">
        <v>201981.40666666665</v>
      </c>
      <c r="C23" s="12">
        <v>279330.0229999999</v>
      </c>
      <c r="D23" s="14">
        <v>38.29491912638425</v>
      </c>
    </row>
    <row r="24" spans="1:4" ht="18" customHeight="1">
      <c r="A24" s="8" t="s">
        <v>61</v>
      </c>
      <c r="B24" s="8">
        <v>125471.927</v>
      </c>
      <c r="C24" s="8">
        <v>261464.20500000002</v>
      </c>
      <c r="D24" s="10">
        <v>108.38462535129474</v>
      </c>
    </row>
    <row r="25" spans="1:4" ht="18" customHeight="1">
      <c r="A25" s="11" t="s">
        <v>62</v>
      </c>
      <c r="B25" s="12">
        <v>2796448.2029999997</v>
      </c>
      <c r="C25" s="12">
        <v>2320491.221999999</v>
      </c>
      <c r="D25" s="14">
        <v>-17.020053526805867</v>
      </c>
    </row>
    <row r="26" spans="1:4" ht="18" customHeight="1">
      <c r="A26" s="8" t="s">
        <v>63</v>
      </c>
      <c r="B26" s="8">
        <v>110777.72866666658</v>
      </c>
      <c r="C26" s="8">
        <v>247810.56499999997</v>
      </c>
      <c r="D26" s="10">
        <v>123.70070950422645</v>
      </c>
    </row>
    <row r="27" spans="1:4" ht="18" customHeight="1">
      <c r="A27" s="51" t="s">
        <v>12</v>
      </c>
      <c r="B27" s="52">
        <v>390637.03833333333</v>
      </c>
      <c r="C27" s="52">
        <v>812564.959</v>
      </c>
      <c r="D27" s="53">
        <v>108.01021901733563</v>
      </c>
    </row>
    <row r="28" spans="1:4" ht="18" customHeight="1">
      <c r="A28" s="15" t="s">
        <v>27</v>
      </c>
      <c r="B28" s="17">
        <v>297108195.3906549</v>
      </c>
      <c r="C28" s="17">
        <v>337743616.36000055</v>
      </c>
      <c r="D28" s="18">
        <v>13.676977478159369</v>
      </c>
    </row>
    <row r="29" ht="15">
      <c r="A29" s="19" t="s">
        <v>181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27" stopIfTrue="1">
      <formula>AND(COUNTIF($A$28:$A$28,A28)&gt;1,NOT(ISBLANK(A28)))</formula>
    </cfRule>
  </conditionalFormatting>
  <printOptions/>
  <pageMargins left="0.7086614173228347" right="0.7086614173228347" top="1.228125" bottom="0.7480314960629921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29"/>
  <sheetViews>
    <sheetView showGridLines="0" view="pageLayout" workbookViewId="0" topLeftCell="A2">
      <selection activeCell="B32" sqref="B32"/>
    </sheetView>
  </sheetViews>
  <sheetFormatPr defaultColWidth="9.140625" defaultRowHeight="15"/>
  <cols>
    <col min="1" max="1" width="30.8515625" style="0" customWidth="1"/>
    <col min="2" max="2" width="15.7109375" style="0" customWidth="1"/>
    <col min="3" max="3" width="16.8515625" style="0" customWidth="1"/>
    <col min="4" max="4" width="13.140625" style="0" customWidth="1"/>
  </cols>
  <sheetData>
    <row r="2" ht="15">
      <c r="A2" s="4" t="s">
        <v>74</v>
      </c>
    </row>
    <row r="3" spans="1:4" ht="15">
      <c r="A3" s="33"/>
      <c r="B3" s="33"/>
      <c r="C3" s="33"/>
      <c r="D3" s="33"/>
    </row>
    <row r="4" spans="1:4" ht="20.25" customHeight="1">
      <c r="A4" s="149" t="s">
        <v>2</v>
      </c>
      <c r="B4" s="153" t="s">
        <v>24</v>
      </c>
      <c r="C4" s="156"/>
      <c r="D4" s="157" t="s">
        <v>27</v>
      </c>
    </row>
    <row r="5" spans="1:4" ht="22.5" customHeight="1">
      <c r="A5" s="138"/>
      <c r="B5" s="6" t="s">
        <v>25</v>
      </c>
      <c r="C5" s="28" t="s">
        <v>26</v>
      </c>
      <c r="D5" s="153"/>
    </row>
    <row r="6" spans="1:4" ht="18" customHeight="1">
      <c r="A6" s="8" t="s">
        <v>167</v>
      </c>
      <c r="B6" s="8">
        <v>759.0000000000002</v>
      </c>
      <c r="C6" s="8">
        <v>656.9999999999999</v>
      </c>
      <c r="D6" s="8">
        <v>1416</v>
      </c>
    </row>
    <row r="7" spans="1:4" ht="18" customHeight="1">
      <c r="A7" s="11" t="s">
        <v>49</v>
      </c>
      <c r="B7" s="12">
        <v>121</v>
      </c>
      <c r="C7" s="12">
        <v>151</v>
      </c>
      <c r="D7" s="12">
        <v>272</v>
      </c>
    </row>
    <row r="8" spans="1:4" ht="18" customHeight="1">
      <c r="A8" s="8" t="s">
        <v>50</v>
      </c>
      <c r="B8" s="8">
        <v>585.9999999999998</v>
      </c>
      <c r="C8" s="8">
        <v>602.0000000000002</v>
      </c>
      <c r="D8" s="8">
        <v>1188</v>
      </c>
    </row>
    <row r="9" spans="1:4" ht="18" customHeight="1">
      <c r="A9" s="11" t="s">
        <v>5</v>
      </c>
      <c r="B9" s="12">
        <v>10417.000000000002</v>
      </c>
      <c r="C9" s="12">
        <v>7252.999999999994</v>
      </c>
      <c r="D9" s="12">
        <v>17669.999999999996</v>
      </c>
    </row>
    <row r="10" spans="1:4" ht="18" customHeight="1">
      <c r="A10" s="8" t="s">
        <v>51</v>
      </c>
      <c r="B10" s="8">
        <v>311</v>
      </c>
      <c r="C10" s="8">
        <v>326</v>
      </c>
      <c r="D10" s="8">
        <v>637</v>
      </c>
    </row>
    <row r="11" spans="1:4" ht="18" customHeight="1">
      <c r="A11" s="11" t="s">
        <v>52</v>
      </c>
      <c r="B11" s="12">
        <v>134</v>
      </c>
      <c r="C11" s="12">
        <v>234</v>
      </c>
      <c r="D11" s="12">
        <v>368</v>
      </c>
    </row>
    <row r="12" spans="1:4" ht="18" customHeight="1">
      <c r="A12" s="8" t="s">
        <v>7</v>
      </c>
      <c r="B12" s="8">
        <v>7555.00000000001</v>
      </c>
      <c r="C12" s="8">
        <v>6485.999999999993</v>
      </c>
      <c r="D12" s="8">
        <v>14041.000000000004</v>
      </c>
    </row>
    <row r="13" spans="1:4" ht="18" customHeight="1">
      <c r="A13" s="11" t="s">
        <v>28</v>
      </c>
      <c r="B13" s="12">
        <v>1708.9999999999995</v>
      </c>
      <c r="C13" s="12">
        <v>1318.9999999999995</v>
      </c>
      <c r="D13" s="12">
        <v>3027.999999999999</v>
      </c>
    </row>
    <row r="14" spans="1:4" ht="18" customHeight="1">
      <c r="A14" s="8" t="s">
        <v>9</v>
      </c>
      <c r="B14" s="8">
        <v>120</v>
      </c>
      <c r="C14" s="8">
        <v>124</v>
      </c>
      <c r="D14" s="8">
        <v>244</v>
      </c>
    </row>
    <row r="15" spans="1:4" ht="18" customHeight="1">
      <c r="A15" s="11" t="s">
        <v>53</v>
      </c>
      <c r="B15" s="12">
        <v>498.00000000000006</v>
      </c>
      <c r="C15" s="12">
        <v>675.9999999999999</v>
      </c>
      <c r="D15" s="12">
        <v>1174</v>
      </c>
    </row>
    <row r="16" spans="1:4" ht="18" customHeight="1">
      <c r="A16" s="8" t="s">
        <v>54</v>
      </c>
      <c r="B16" s="8">
        <v>1271.0000000000002</v>
      </c>
      <c r="C16" s="8">
        <v>789.9999999999999</v>
      </c>
      <c r="D16" s="8">
        <v>2061</v>
      </c>
    </row>
    <row r="17" spans="1:4" ht="18" customHeight="1">
      <c r="A17" s="11" t="s">
        <v>55</v>
      </c>
      <c r="B17" s="12">
        <v>268.00000000000006</v>
      </c>
      <c r="C17" s="12">
        <v>338</v>
      </c>
      <c r="D17" s="12">
        <v>606</v>
      </c>
    </row>
    <row r="18" spans="1:4" ht="18" customHeight="1">
      <c r="A18" s="8" t="s">
        <v>56</v>
      </c>
      <c r="B18" s="8">
        <v>15626.999999999985</v>
      </c>
      <c r="C18" s="8">
        <v>10205.99999999999</v>
      </c>
      <c r="D18" s="8">
        <v>25832.999999999978</v>
      </c>
    </row>
    <row r="19" spans="1:4" ht="18" customHeight="1">
      <c r="A19" s="11" t="s">
        <v>57</v>
      </c>
      <c r="B19" s="12">
        <v>206.00000000000003</v>
      </c>
      <c r="C19" s="12">
        <v>165</v>
      </c>
      <c r="D19" s="12">
        <v>371</v>
      </c>
    </row>
    <row r="20" spans="1:4" ht="18" customHeight="1">
      <c r="A20" s="8" t="s">
        <v>58</v>
      </c>
      <c r="B20" s="8">
        <v>134</v>
      </c>
      <c r="C20" s="8">
        <v>230</v>
      </c>
      <c r="D20" s="8">
        <v>364</v>
      </c>
    </row>
    <row r="21" spans="1:4" ht="18" customHeight="1">
      <c r="A21" s="11" t="s">
        <v>59</v>
      </c>
      <c r="B21" s="12">
        <v>73</v>
      </c>
      <c r="C21" s="12">
        <v>187</v>
      </c>
      <c r="D21" s="12">
        <v>260</v>
      </c>
    </row>
    <row r="22" spans="1:4" ht="18" customHeight="1">
      <c r="A22" s="8" t="s">
        <v>60</v>
      </c>
      <c r="B22" s="8">
        <v>23</v>
      </c>
      <c r="C22" s="8">
        <v>59</v>
      </c>
      <c r="D22" s="8">
        <v>82</v>
      </c>
    </row>
    <row r="23" spans="1:4" ht="18" customHeight="1">
      <c r="A23" s="11" t="s">
        <v>48</v>
      </c>
      <c r="B23" s="12">
        <v>93</v>
      </c>
      <c r="C23" s="12">
        <v>121</v>
      </c>
      <c r="D23" s="12">
        <v>214</v>
      </c>
    </row>
    <row r="24" spans="1:4" ht="18" customHeight="1">
      <c r="A24" s="8" t="s">
        <v>61</v>
      </c>
      <c r="B24" s="8">
        <v>126</v>
      </c>
      <c r="C24" s="8">
        <v>101</v>
      </c>
      <c r="D24" s="8">
        <v>227</v>
      </c>
    </row>
    <row r="25" spans="1:4" ht="18" customHeight="1">
      <c r="A25" s="11" t="s">
        <v>62</v>
      </c>
      <c r="B25" s="12">
        <v>494.0000000000001</v>
      </c>
      <c r="C25" s="12">
        <v>584.0000000000002</v>
      </c>
      <c r="D25" s="12">
        <v>1078.0000000000005</v>
      </c>
    </row>
    <row r="26" spans="1:4" ht="18" customHeight="1">
      <c r="A26" s="8" t="s">
        <v>63</v>
      </c>
      <c r="B26" s="8">
        <v>159</v>
      </c>
      <c r="C26" s="8">
        <v>92</v>
      </c>
      <c r="D26" s="8">
        <v>251</v>
      </c>
    </row>
    <row r="27" spans="1:4" ht="18" customHeight="1">
      <c r="A27" s="11" t="s">
        <v>12</v>
      </c>
      <c r="B27" s="12">
        <v>303</v>
      </c>
      <c r="C27" s="12">
        <v>186</v>
      </c>
      <c r="D27" s="12">
        <v>489</v>
      </c>
    </row>
    <row r="28" spans="1:4" ht="18" customHeight="1">
      <c r="A28" s="15" t="s">
        <v>27</v>
      </c>
      <c r="B28" s="16">
        <v>40987</v>
      </c>
      <c r="C28" s="17">
        <v>30886.999999999978</v>
      </c>
      <c r="D28" s="16">
        <v>71873.99999999997</v>
      </c>
    </row>
    <row r="29" ht="15">
      <c r="A29" s="19" t="s">
        <v>179</v>
      </c>
    </row>
  </sheetData>
  <sheetProtection/>
  <mergeCells count="3">
    <mergeCell ref="A4:A5"/>
    <mergeCell ref="B4:C4"/>
    <mergeCell ref="D4:D5"/>
  </mergeCells>
  <conditionalFormatting sqref="A28">
    <cfRule type="duplicateValues" priority="1" dxfId="27" stopIfTrue="1">
      <formula>AND(COUNTIF($A$28:$A$28,A28)&gt;1,NOT(ISBLANK(A28)))</formula>
    </cfRule>
  </conditionalFormatting>
  <printOptions/>
  <pageMargins left="0.7086614173228347" right="0.7086614173228347" top="1.3645833333333333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9"/>
  <sheetViews>
    <sheetView showGridLines="0" view="pageLayout" workbookViewId="0" topLeftCell="A2">
      <selection activeCell="B28" sqref="B28:E28"/>
    </sheetView>
  </sheetViews>
  <sheetFormatPr defaultColWidth="9.140625" defaultRowHeight="15"/>
  <cols>
    <col min="1" max="1" width="29.00390625" style="0" customWidth="1"/>
    <col min="2" max="2" width="11.00390625" style="0" customWidth="1"/>
    <col min="3" max="4" width="12.421875" style="0" customWidth="1"/>
    <col min="5" max="5" width="11.421875" style="0" customWidth="1"/>
    <col min="6" max="6" width="12.8515625" style="0" customWidth="1"/>
  </cols>
  <sheetData>
    <row r="2" ht="15.75">
      <c r="A2" s="2" t="s">
        <v>76</v>
      </c>
    </row>
    <row r="4" spans="1:7" ht="22.5" customHeight="1">
      <c r="A4" s="137" t="s">
        <v>47</v>
      </c>
      <c r="B4" s="142" t="s">
        <v>166</v>
      </c>
      <c r="C4" s="143"/>
      <c r="D4" s="143"/>
      <c r="E4" s="144"/>
      <c r="F4" s="152" t="s">
        <v>27</v>
      </c>
      <c r="G4" s="131"/>
    </row>
    <row r="5" spans="1:7" ht="21.75" customHeight="1">
      <c r="A5" s="138"/>
      <c r="B5" s="55" t="s">
        <v>31</v>
      </c>
      <c r="C5" s="54" t="s">
        <v>32</v>
      </c>
      <c r="D5" s="54" t="s">
        <v>33</v>
      </c>
      <c r="E5" s="56" t="s">
        <v>34</v>
      </c>
      <c r="F5" s="153"/>
      <c r="G5" s="131"/>
    </row>
    <row r="6" spans="1:7" ht="18" customHeight="1">
      <c r="A6" s="8" t="s">
        <v>167</v>
      </c>
      <c r="B6" s="8">
        <v>368</v>
      </c>
      <c r="C6" s="8">
        <v>15</v>
      </c>
      <c r="D6" s="8">
        <v>33</v>
      </c>
      <c r="E6" s="8">
        <v>2</v>
      </c>
      <c r="F6" s="37">
        <v>418</v>
      </c>
      <c r="G6" s="131"/>
    </row>
    <row r="7" spans="1:7" ht="18" customHeight="1">
      <c r="A7" s="11" t="s">
        <v>49</v>
      </c>
      <c r="B7" s="12">
        <v>86</v>
      </c>
      <c r="C7" s="12">
        <v>8</v>
      </c>
      <c r="D7" s="12">
        <v>5</v>
      </c>
      <c r="E7" s="12">
        <v>1</v>
      </c>
      <c r="F7" s="38">
        <v>100</v>
      </c>
      <c r="G7" s="131"/>
    </row>
    <row r="8" spans="1:7" ht="18" customHeight="1">
      <c r="A8" s="8" t="s">
        <v>50</v>
      </c>
      <c r="B8" s="8">
        <v>212</v>
      </c>
      <c r="C8" s="8">
        <v>30</v>
      </c>
      <c r="D8" s="8">
        <v>65</v>
      </c>
      <c r="E8" s="8">
        <v>2</v>
      </c>
      <c r="F8" s="37">
        <v>309</v>
      </c>
      <c r="G8" s="131"/>
    </row>
    <row r="9" spans="1:7" ht="18" customHeight="1">
      <c r="A9" s="11" t="s">
        <v>5</v>
      </c>
      <c r="B9" s="12">
        <v>1415</v>
      </c>
      <c r="C9" s="12">
        <v>242</v>
      </c>
      <c r="D9" s="12">
        <v>479</v>
      </c>
      <c r="E9" s="12">
        <v>64</v>
      </c>
      <c r="F9" s="38">
        <v>2200</v>
      </c>
      <c r="G9" s="131"/>
    </row>
    <row r="10" spans="1:7" ht="18" customHeight="1">
      <c r="A10" s="8" t="s">
        <v>51</v>
      </c>
      <c r="B10" s="8">
        <v>242</v>
      </c>
      <c r="C10" s="8">
        <v>8</v>
      </c>
      <c r="D10" s="8">
        <v>18</v>
      </c>
      <c r="E10" s="8">
        <v>0</v>
      </c>
      <c r="F10" s="37">
        <v>268</v>
      </c>
      <c r="G10" s="131"/>
    </row>
    <row r="11" spans="1:7" ht="18" customHeight="1">
      <c r="A11" s="11" t="s">
        <v>52</v>
      </c>
      <c r="B11" s="12">
        <v>76</v>
      </c>
      <c r="C11" s="12">
        <v>6</v>
      </c>
      <c r="D11" s="12">
        <v>5</v>
      </c>
      <c r="E11" s="12">
        <v>1</v>
      </c>
      <c r="F11" s="38">
        <v>88</v>
      </c>
      <c r="G11" s="131"/>
    </row>
    <row r="12" spans="1:7" ht="18" customHeight="1">
      <c r="A12" s="8" t="s">
        <v>7</v>
      </c>
      <c r="B12" s="8">
        <v>717</v>
      </c>
      <c r="C12" s="8">
        <v>196</v>
      </c>
      <c r="D12" s="8">
        <v>330</v>
      </c>
      <c r="E12" s="8">
        <v>54</v>
      </c>
      <c r="F12" s="37">
        <v>1297</v>
      </c>
      <c r="G12" s="131"/>
    </row>
    <row r="13" spans="1:7" ht="18" customHeight="1">
      <c r="A13" s="11" t="s">
        <v>28</v>
      </c>
      <c r="B13" s="12">
        <v>318</v>
      </c>
      <c r="C13" s="12">
        <v>69</v>
      </c>
      <c r="D13" s="12">
        <v>112</v>
      </c>
      <c r="E13" s="12">
        <v>11</v>
      </c>
      <c r="F13" s="38">
        <v>510</v>
      </c>
      <c r="G13" s="131"/>
    </row>
    <row r="14" spans="1:7" ht="18" customHeight="1">
      <c r="A14" s="8" t="s">
        <v>9</v>
      </c>
      <c r="B14" s="8">
        <v>63</v>
      </c>
      <c r="C14" s="8">
        <v>6</v>
      </c>
      <c r="D14" s="8">
        <v>13</v>
      </c>
      <c r="E14" s="8">
        <v>0</v>
      </c>
      <c r="F14" s="37">
        <v>82</v>
      </c>
      <c r="G14" s="131"/>
    </row>
    <row r="15" spans="1:7" ht="18" customHeight="1">
      <c r="A15" s="11" t="s">
        <v>53</v>
      </c>
      <c r="B15" s="12">
        <v>217</v>
      </c>
      <c r="C15" s="12">
        <v>8</v>
      </c>
      <c r="D15" s="12">
        <v>91</v>
      </c>
      <c r="E15" s="12">
        <v>1</v>
      </c>
      <c r="F15" s="38">
        <v>317</v>
      </c>
      <c r="G15" s="131"/>
    </row>
    <row r="16" spans="1:7" ht="18" customHeight="1">
      <c r="A16" s="8" t="s">
        <v>54</v>
      </c>
      <c r="B16" s="8">
        <v>474</v>
      </c>
      <c r="C16" s="8">
        <v>45</v>
      </c>
      <c r="D16" s="8">
        <v>35</v>
      </c>
      <c r="E16" s="8">
        <v>46</v>
      </c>
      <c r="F16" s="37">
        <v>600</v>
      </c>
      <c r="G16" s="131"/>
    </row>
    <row r="17" spans="1:7" ht="18" customHeight="1">
      <c r="A17" s="11" t="s">
        <v>55</v>
      </c>
      <c r="B17" s="12">
        <v>211</v>
      </c>
      <c r="C17" s="12">
        <v>7</v>
      </c>
      <c r="D17" s="12">
        <v>50</v>
      </c>
      <c r="E17" s="12">
        <v>0</v>
      </c>
      <c r="F17" s="38">
        <v>268</v>
      </c>
      <c r="G17" s="131"/>
    </row>
    <row r="18" spans="1:7" ht="18" customHeight="1">
      <c r="A18" s="8" t="s">
        <v>56</v>
      </c>
      <c r="B18" s="8">
        <v>1975</v>
      </c>
      <c r="C18" s="8">
        <v>565</v>
      </c>
      <c r="D18" s="8">
        <v>695</v>
      </c>
      <c r="E18" s="8">
        <v>155</v>
      </c>
      <c r="F18" s="37">
        <v>3390</v>
      </c>
      <c r="G18" s="131"/>
    </row>
    <row r="19" spans="1:7" ht="18" customHeight="1">
      <c r="A19" s="11" t="s">
        <v>57</v>
      </c>
      <c r="B19" s="12">
        <v>88</v>
      </c>
      <c r="C19" s="12">
        <v>7</v>
      </c>
      <c r="D19" s="12">
        <v>7</v>
      </c>
      <c r="E19" s="12">
        <v>2</v>
      </c>
      <c r="F19" s="38">
        <v>104</v>
      </c>
      <c r="G19" s="131"/>
    </row>
    <row r="20" spans="1:7" ht="18" customHeight="1">
      <c r="A20" s="8" t="s">
        <v>58</v>
      </c>
      <c r="B20" s="8">
        <v>136</v>
      </c>
      <c r="C20" s="8">
        <v>2</v>
      </c>
      <c r="D20" s="8">
        <v>7</v>
      </c>
      <c r="E20" s="8">
        <v>1</v>
      </c>
      <c r="F20" s="37">
        <v>146</v>
      </c>
      <c r="G20" s="131"/>
    </row>
    <row r="21" spans="1:7" ht="18" customHeight="1">
      <c r="A21" s="11" t="s">
        <v>59</v>
      </c>
      <c r="B21" s="12">
        <v>2</v>
      </c>
      <c r="C21" s="12">
        <v>36</v>
      </c>
      <c r="D21" s="12">
        <v>0</v>
      </c>
      <c r="E21" s="12">
        <v>0</v>
      </c>
      <c r="F21" s="38">
        <v>38</v>
      </c>
      <c r="G21" s="131"/>
    </row>
    <row r="22" spans="1:7" ht="18" customHeight="1">
      <c r="A22" s="8" t="s">
        <v>60</v>
      </c>
      <c r="B22" s="8">
        <v>53</v>
      </c>
      <c r="C22" s="8">
        <v>4</v>
      </c>
      <c r="D22" s="8">
        <v>0</v>
      </c>
      <c r="E22" s="8">
        <v>0</v>
      </c>
      <c r="F22" s="37">
        <v>57</v>
      </c>
      <c r="G22" s="131"/>
    </row>
    <row r="23" spans="1:7" ht="18" customHeight="1">
      <c r="A23" s="11" t="s">
        <v>48</v>
      </c>
      <c r="B23" s="12">
        <v>81</v>
      </c>
      <c r="C23" s="12">
        <v>3</v>
      </c>
      <c r="D23" s="12">
        <v>4</v>
      </c>
      <c r="E23" s="12">
        <v>0</v>
      </c>
      <c r="F23" s="38">
        <v>88</v>
      </c>
      <c r="G23" s="131"/>
    </row>
    <row r="24" spans="1:7" ht="18" customHeight="1">
      <c r="A24" s="8" t="s">
        <v>61</v>
      </c>
      <c r="B24" s="8">
        <v>112</v>
      </c>
      <c r="C24" s="8">
        <v>9</v>
      </c>
      <c r="D24" s="8">
        <v>4</v>
      </c>
      <c r="E24" s="8">
        <v>0</v>
      </c>
      <c r="F24" s="37">
        <v>125</v>
      </c>
      <c r="G24" s="131"/>
    </row>
    <row r="25" spans="1:7" ht="18" customHeight="1">
      <c r="A25" s="11" t="s">
        <v>62</v>
      </c>
      <c r="B25" s="12">
        <v>255</v>
      </c>
      <c r="C25" s="12">
        <v>27</v>
      </c>
      <c r="D25" s="12">
        <v>23</v>
      </c>
      <c r="E25" s="12">
        <v>4</v>
      </c>
      <c r="F25" s="38">
        <v>309</v>
      </c>
      <c r="G25" s="131"/>
    </row>
    <row r="26" spans="1:7" ht="18" customHeight="1">
      <c r="A26" s="8" t="s">
        <v>63</v>
      </c>
      <c r="B26" s="8">
        <v>204</v>
      </c>
      <c r="C26" s="8">
        <v>1</v>
      </c>
      <c r="D26" s="8">
        <v>1</v>
      </c>
      <c r="E26" s="8">
        <v>0</v>
      </c>
      <c r="F26" s="37">
        <v>206</v>
      </c>
      <c r="G26" s="131"/>
    </row>
    <row r="27" spans="1:7" ht="18" customHeight="1">
      <c r="A27" s="11" t="s">
        <v>12</v>
      </c>
      <c r="B27" s="12">
        <v>245</v>
      </c>
      <c r="C27" s="12">
        <v>2</v>
      </c>
      <c r="D27" s="12">
        <v>7</v>
      </c>
      <c r="E27" s="12">
        <v>0</v>
      </c>
      <c r="F27" s="38">
        <v>254</v>
      </c>
      <c r="G27" s="131"/>
    </row>
    <row r="28" spans="1:7" ht="18" customHeight="1">
      <c r="A28" s="15" t="s">
        <v>27</v>
      </c>
      <c r="B28" s="16">
        <v>7550</v>
      </c>
      <c r="C28" s="16">
        <v>1296</v>
      </c>
      <c r="D28" s="16">
        <v>1984</v>
      </c>
      <c r="E28" s="16">
        <v>344</v>
      </c>
      <c r="F28" s="16">
        <v>11174</v>
      </c>
      <c r="G28" s="131"/>
    </row>
    <row r="29" spans="1:7" ht="15">
      <c r="A29" s="19" t="s">
        <v>179</v>
      </c>
      <c r="G29" s="131"/>
    </row>
  </sheetData>
  <sheetProtection/>
  <mergeCells count="3">
    <mergeCell ref="A4:A5"/>
    <mergeCell ref="B4:E4"/>
    <mergeCell ref="F4:F5"/>
  </mergeCells>
  <conditionalFormatting sqref="A28">
    <cfRule type="duplicateValues" priority="1" dxfId="27" stopIfTrue="1">
      <formula>AND(COUNTIF($A$28:$A$28,A28)&gt;1,NOT(ISBLANK(A28)))</formula>
    </cfRule>
  </conditionalFormatting>
  <printOptions/>
  <pageMargins left="0.7086614173228347" right="0.7086614173228347" top="1.3679166666666667" bottom="0.7480314960629921" header="0.31496062992125984" footer="0.31496062992125984"/>
  <pageSetup horizontalDpi="600" verticalDpi="600" orientation="portrait" paperSize="9" scale="97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9"/>
  <sheetViews>
    <sheetView showGridLines="0" view="pageLayout" workbookViewId="0" topLeftCell="A1">
      <selection activeCell="B28" sqref="B28:C28"/>
    </sheetView>
  </sheetViews>
  <sheetFormatPr defaultColWidth="9.140625" defaultRowHeight="15"/>
  <cols>
    <col min="1" max="1" width="30.00390625" style="0" customWidth="1"/>
    <col min="2" max="2" width="14.57421875" style="0" customWidth="1"/>
    <col min="3" max="3" width="13.421875" style="0" customWidth="1"/>
    <col min="4" max="4" width="13.28125" style="0" customWidth="1"/>
  </cols>
  <sheetData>
    <row r="1" spans="1:4" ht="15">
      <c r="A1" s="172" t="s">
        <v>81</v>
      </c>
      <c r="B1" s="172"/>
      <c r="C1" s="172"/>
      <c r="D1" s="172"/>
    </row>
    <row r="2" spans="1:4" ht="15">
      <c r="A2" s="172"/>
      <c r="B2" s="172"/>
      <c r="C2" s="172"/>
      <c r="D2" s="172"/>
    </row>
    <row r="3" spans="1:4" ht="15">
      <c r="A3" s="33"/>
      <c r="B3" s="33"/>
      <c r="C3" s="33"/>
      <c r="D3" s="33"/>
    </row>
    <row r="4" spans="1:5" ht="21.75" customHeight="1">
      <c r="A4" s="137" t="s">
        <v>47</v>
      </c>
      <c r="B4" s="150" t="s">
        <v>24</v>
      </c>
      <c r="C4" s="151"/>
      <c r="D4" s="158" t="s">
        <v>27</v>
      </c>
      <c r="E4" s="58"/>
    </row>
    <row r="5" spans="1:5" ht="19.5" customHeight="1">
      <c r="A5" s="138"/>
      <c r="B5" s="103" t="s">
        <v>25</v>
      </c>
      <c r="C5" s="42" t="s">
        <v>26</v>
      </c>
      <c r="D5" s="159"/>
      <c r="E5" s="58"/>
    </row>
    <row r="6" spans="1:4" ht="16.5" customHeight="1">
      <c r="A6" s="8" t="s">
        <v>167</v>
      </c>
      <c r="B6" s="8">
        <v>275</v>
      </c>
      <c r="C6" s="8">
        <v>143</v>
      </c>
      <c r="D6" s="8">
        <v>418</v>
      </c>
    </row>
    <row r="7" spans="1:4" ht="15.75">
      <c r="A7" s="11" t="s">
        <v>49</v>
      </c>
      <c r="B7" s="12">
        <v>60</v>
      </c>
      <c r="C7" s="12">
        <v>40</v>
      </c>
      <c r="D7" s="12">
        <v>100</v>
      </c>
    </row>
    <row r="8" spans="1:4" ht="15.75" customHeight="1">
      <c r="A8" s="8" t="s">
        <v>50</v>
      </c>
      <c r="B8" s="8">
        <v>202</v>
      </c>
      <c r="C8" s="8">
        <v>107</v>
      </c>
      <c r="D8" s="8">
        <v>309</v>
      </c>
    </row>
    <row r="9" spans="1:4" ht="15.75">
      <c r="A9" s="11" t="s">
        <v>5</v>
      </c>
      <c r="B9" s="12">
        <v>1340</v>
      </c>
      <c r="C9" s="12">
        <v>860</v>
      </c>
      <c r="D9" s="12">
        <v>2200</v>
      </c>
    </row>
    <row r="10" spans="1:4" ht="15.75">
      <c r="A10" s="8" t="s">
        <v>51</v>
      </c>
      <c r="B10" s="8">
        <v>146</v>
      </c>
      <c r="C10" s="8">
        <v>122</v>
      </c>
      <c r="D10" s="8">
        <v>268</v>
      </c>
    </row>
    <row r="11" spans="1:4" ht="15.75">
      <c r="A11" s="11" t="s">
        <v>52</v>
      </c>
      <c r="B11" s="12">
        <v>31</v>
      </c>
      <c r="C11" s="12">
        <v>57</v>
      </c>
      <c r="D11" s="12">
        <v>88</v>
      </c>
    </row>
    <row r="12" spans="1:4" ht="15.75">
      <c r="A12" s="8" t="s">
        <v>7</v>
      </c>
      <c r="B12" s="8">
        <v>917</v>
      </c>
      <c r="C12" s="8">
        <v>380</v>
      </c>
      <c r="D12" s="8">
        <v>1297</v>
      </c>
    </row>
    <row r="13" spans="1:4" ht="15.75">
      <c r="A13" s="11" t="s">
        <v>28</v>
      </c>
      <c r="B13" s="12">
        <v>396</v>
      </c>
      <c r="C13" s="12">
        <v>114</v>
      </c>
      <c r="D13" s="12">
        <v>510</v>
      </c>
    </row>
    <row r="14" spans="1:4" ht="15.75">
      <c r="A14" s="8" t="s">
        <v>9</v>
      </c>
      <c r="B14" s="8">
        <v>50</v>
      </c>
      <c r="C14" s="8">
        <v>32</v>
      </c>
      <c r="D14" s="8">
        <v>82</v>
      </c>
    </row>
    <row r="15" spans="1:4" ht="15.75">
      <c r="A15" s="11" t="s">
        <v>53</v>
      </c>
      <c r="B15" s="12">
        <v>220</v>
      </c>
      <c r="C15" s="12">
        <v>97</v>
      </c>
      <c r="D15" s="41">
        <v>317</v>
      </c>
    </row>
    <row r="16" spans="1:4" ht="15.75">
      <c r="A16" s="8" t="s">
        <v>54</v>
      </c>
      <c r="B16" s="8">
        <v>484</v>
      </c>
      <c r="C16" s="8">
        <v>116</v>
      </c>
      <c r="D16" s="8">
        <v>600</v>
      </c>
    </row>
    <row r="17" spans="1:4" ht="15.75">
      <c r="A17" s="11" t="s">
        <v>55</v>
      </c>
      <c r="B17" s="12">
        <v>170</v>
      </c>
      <c r="C17" s="12">
        <v>98</v>
      </c>
      <c r="D17" s="12">
        <v>268</v>
      </c>
    </row>
    <row r="18" spans="1:4" ht="15.75">
      <c r="A18" s="8" t="s">
        <v>56</v>
      </c>
      <c r="B18" s="8">
        <v>2323</v>
      </c>
      <c r="C18" s="8">
        <v>1067</v>
      </c>
      <c r="D18" s="8">
        <v>3390</v>
      </c>
    </row>
    <row r="19" spans="1:4" ht="15.75">
      <c r="A19" s="11" t="s">
        <v>57</v>
      </c>
      <c r="B19" s="12">
        <v>22</v>
      </c>
      <c r="C19" s="12">
        <v>82</v>
      </c>
      <c r="D19" s="12">
        <v>104</v>
      </c>
    </row>
    <row r="20" spans="1:4" ht="15.75">
      <c r="A20" s="8" t="s">
        <v>58</v>
      </c>
      <c r="B20" s="8">
        <v>64</v>
      </c>
      <c r="C20" s="8">
        <v>82</v>
      </c>
      <c r="D20" s="8">
        <v>146</v>
      </c>
    </row>
    <row r="21" spans="1:4" ht="15.75">
      <c r="A21" s="11" t="s">
        <v>59</v>
      </c>
      <c r="B21" s="12">
        <v>38</v>
      </c>
      <c r="C21" s="12">
        <v>0</v>
      </c>
      <c r="D21" s="12">
        <v>38</v>
      </c>
    </row>
    <row r="22" spans="1:4" ht="15.75">
      <c r="A22" s="8" t="s">
        <v>60</v>
      </c>
      <c r="B22" s="8">
        <v>12</v>
      </c>
      <c r="C22" s="8">
        <v>45</v>
      </c>
      <c r="D22" s="8">
        <v>57</v>
      </c>
    </row>
    <row r="23" spans="1:4" ht="15.75">
      <c r="A23" s="11" t="s">
        <v>48</v>
      </c>
      <c r="B23" s="12">
        <v>48</v>
      </c>
      <c r="C23" s="12">
        <v>40</v>
      </c>
      <c r="D23" s="12">
        <v>88</v>
      </c>
    </row>
    <row r="24" spans="1:4" ht="15.75">
      <c r="A24" s="8" t="s">
        <v>61</v>
      </c>
      <c r="B24" s="8">
        <v>62</v>
      </c>
      <c r="C24" s="8">
        <v>63</v>
      </c>
      <c r="D24" s="8">
        <v>125</v>
      </c>
    </row>
    <row r="25" spans="1:4" ht="15.75">
      <c r="A25" s="11" t="s">
        <v>62</v>
      </c>
      <c r="B25" s="12">
        <v>168</v>
      </c>
      <c r="C25" s="12">
        <v>141</v>
      </c>
      <c r="D25" s="12">
        <v>309</v>
      </c>
    </row>
    <row r="26" spans="1:4" ht="15.75">
      <c r="A26" s="8" t="s">
        <v>63</v>
      </c>
      <c r="B26" s="8">
        <v>197</v>
      </c>
      <c r="C26" s="8">
        <v>9</v>
      </c>
      <c r="D26" s="8">
        <v>206</v>
      </c>
    </row>
    <row r="27" spans="1:4" ht="15.75">
      <c r="A27" s="51" t="s">
        <v>12</v>
      </c>
      <c r="B27" s="52">
        <v>250</v>
      </c>
      <c r="C27" s="52">
        <v>4</v>
      </c>
      <c r="D27" s="52">
        <v>254</v>
      </c>
    </row>
    <row r="28" spans="1:4" ht="15.75">
      <c r="A28" s="15" t="s">
        <v>27</v>
      </c>
      <c r="B28" s="16">
        <f>SUM(B6:B27)</f>
        <v>7475</v>
      </c>
      <c r="C28" s="57">
        <f>SUM(C6:C27)</f>
        <v>3699</v>
      </c>
      <c r="D28" s="16">
        <v>11174</v>
      </c>
    </row>
    <row r="29" ht="15">
      <c r="A29" s="19" t="s">
        <v>179</v>
      </c>
    </row>
  </sheetData>
  <sheetProtection/>
  <mergeCells count="4">
    <mergeCell ref="A4:A5"/>
    <mergeCell ref="B4:C4"/>
    <mergeCell ref="D4:D5"/>
    <mergeCell ref="A1:D2"/>
  </mergeCells>
  <conditionalFormatting sqref="A28">
    <cfRule type="duplicateValues" priority="1" dxfId="27" stopIfTrue="1">
      <formula>AND(COUNTIF($A$28:$A$28,A28)&gt;1,NOT(ISBLANK(A28)))</formula>
    </cfRule>
  </conditionalFormatting>
  <printOptions/>
  <pageMargins left="0.7086614173228347" right="0.7086614173228347" top="1.3645833333333333" bottom="0.7480314960629921" header="0.31496062992125984" footer="0.31496062992125984"/>
  <pageSetup horizontalDpi="600" verticalDpi="600" orientation="portrait" paperSize="9" r:id="rId2"/>
  <headerFooter>
    <oddHeader>&amp;C&amp;G</oddHeader>
  </headerFooter>
  <colBreaks count="1" manualBreakCount="1">
    <brk id="4" max="65535" man="1"/>
  </colBreak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"/>
  <sheetViews>
    <sheetView showGridLines="0" view="pageLayout" workbookViewId="0" topLeftCell="A1">
      <selection activeCell="I6" sqref="I6:I8"/>
    </sheetView>
  </sheetViews>
  <sheetFormatPr defaultColWidth="9.140625" defaultRowHeight="15"/>
  <cols>
    <col min="1" max="1" width="33.28125" style="0" customWidth="1"/>
    <col min="9" max="9" width="13.57421875" style="0" customWidth="1"/>
  </cols>
  <sheetData>
    <row r="2" spans="1:9" ht="15.75">
      <c r="A2" s="160" t="s">
        <v>86</v>
      </c>
      <c r="B2" s="160"/>
      <c r="C2" s="160"/>
      <c r="D2" s="160"/>
      <c r="E2" s="160"/>
      <c r="F2" s="160"/>
      <c r="G2" s="160"/>
      <c r="H2" s="160"/>
      <c r="I2" s="160"/>
    </row>
    <row r="4" spans="1:9" ht="24" customHeight="1">
      <c r="A4" s="59"/>
      <c r="B4" s="142" t="s">
        <v>3</v>
      </c>
      <c r="C4" s="143"/>
      <c r="D4" s="143"/>
      <c r="E4" s="143"/>
      <c r="F4" s="143"/>
      <c r="G4" s="143"/>
      <c r="H4" s="144"/>
      <c r="I4" s="139" t="s">
        <v>177</v>
      </c>
    </row>
    <row r="5" spans="1:9" ht="23.25" customHeight="1">
      <c r="A5" s="67" t="s">
        <v>83</v>
      </c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7">
        <v>2018</v>
      </c>
      <c r="H5" s="7">
        <v>2019</v>
      </c>
      <c r="I5" s="140"/>
    </row>
    <row r="6" spans="1:9" ht="18" customHeight="1">
      <c r="A6" s="60" t="s">
        <v>84</v>
      </c>
      <c r="B6" s="9">
        <v>3125</v>
      </c>
      <c r="C6" s="9">
        <v>3206</v>
      </c>
      <c r="D6" s="9">
        <v>3193</v>
      </c>
      <c r="E6" s="9">
        <v>3247</v>
      </c>
      <c r="F6" s="9">
        <v>3273</v>
      </c>
      <c r="G6" s="9">
        <v>3543.4999999999995</v>
      </c>
      <c r="H6" s="9">
        <v>3878</v>
      </c>
      <c r="I6" s="10">
        <v>9.439819387611138</v>
      </c>
    </row>
    <row r="7" spans="1:9" ht="18" customHeight="1">
      <c r="A7" s="64" t="s">
        <v>85</v>
      </c>
      <c r="B7" s="52">
        <v>5923.999999999974</v>
      </c>
      <c r="C7" s="52">
        <v>5979.000000000016</v>
      </c>
      <c r="D7" s="52">
        <v>6164.00000000002</v>
      </c>
      <c r="E7" s="52">
        <v>6195.000000000072</v>
      </c>
      <c r="F7" s="52">
        <v>6659</v>
      </c>
      <c r="G7" s="52">
        <v>6846.8333333333185</v>
      </c>
      <c r="H7" s="52">
        <v>7296</v>
      </c>
      <c r="I7" s="66">
        <v>6.560210316204795</v>
      </c>
    </row>
    <row r="8" spans="1:9" ht="18" customHeight="1">
      <c r="A8" s="15" t="s">
        <v>13</v>
      </c>
      <c r="B8" s="16">
        <v>9048.999999999975</v>
      </c>
      <c r="C8" s="16">
        <v>9185.000000000016</v>
      </c>
      <c r="D8" s="16">
        <v>9357.00000000002</v>
      </c>
      <c r="E8" s="16">
        <v>9442.000000000073</v>
      </c>
      <c r="F8" s="16">
        <v>9932</v>
      </c>
      <c r="G8" s="16">
        <v>10390.333333333318</v>
      </c>
      <c r="H8" s="16">
        <v>11174</v>
      </c>
      <c r="I8" s="18">
        <v>7.542266850598467</v>
      </c>
    </row>
    <row r="9" spans="1:9" ht="15">
      <c r="A9" s="19" t="s">
        <v>182</v>
      </c>
      <c r="B9" s="62"/>
      <c r="C9" s="21"/>
      <c r="D9" s="21"/>
      <c r="E9" s="21"/>
      <c r="F9" s="21"/>
      <c r="G9" s="21"/>
      <c r="H9" s="63"/>
      <c r="I9" s="21"/>
    </row>
    <row r="10" ht="15">
      <c r="I10" s="129"/>
    </row>
  </sheetData>
  <sheetProtection/>
  <mergeCells count="3">
    <mergeCell ref="B4:H4"/>
    <mergeCell ref="I4:I5"/>
    <mergeCell ref="A2:I2"/>
  </mergeCells>
  <conditionalFormatting sqref="A6:A8">
    <cfRule type="duplicateValues" priority="1" dxfId="27" stopIfTrue="1">
      <formula>AND(COUNTIF($A$6:$A$8,A6)&gt;1,NOT(ISBLANK(A6)))</formula>
    </cfRule>
  </conditionalFormatting>
  <printOptions/>
  <pageMargins left="0.7086614173228347" right="0.7086614173228347" top="1.096875" bottom="0.7480314960629921" header="0.31496062992125984" footer="0.31496062992125984"/>
  <pageSetup horizontalDpi="600" verticalDpi="600" orientation="portrait" paperSize="9" scale="78" r:id="rId2"/>
  <headerFooter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9"/>
  <sheetViews>
    <sheetView showGridLines="0" view="pageLayout" workbookViewId="0" topLeftCell="A1">
      <selection activeCell="E22" sqref="E22"/>
    </sheetView>
  </sheetViews>
  <sheetFormatPr defaultColWidth="9.140625" defaultRowHeight="15"/>
  <cols>
    <col min="1" max="1" width="34.140625" style="0" customWidth="1"/>
    <col min="8" max="8" width="9.8515625" style="0" customWidth="1"/>
    <col min="9" max="9" width="14.28125" style="0" customWidth="1"/>
  </cols>
  <sheetData>
    <row r="2" spans="1:9" ht="15">
      <c r="A2" s="155" t="s">
        <v>89</v>
      </c>
      <c r="B2" s="155"/>
      <c r="C2" s="155"/>
      <c r="D2" s="155"/>
      <c r="E2" s="155"/>
      <c r="F2" s="155"/>
      <c r="G2" s="155"/>
      <c r="H2" s="155"/>
      <c r="I2" s="155"/>
    </row>
    <row r="4" spans="1:9" ht="21.75" customHeight="1">
      <c r="A4" s="137" t="s">
        <v>83</v>
      </c>
      <c r="B4" s="142" t="s">
        <v>16</v>
      </c>
      <c r="C4" s="143"/>
      <c r="D4" s="143"/>
      <c r="E4" s="143"/>
      <c r="F4" s="143"/>
      <c r="G4" s="143"/>
      <c r="H4" s="144"/>
      <c r="I4" s="139" t="s">
        <v>177</v>
      </c>
    </row>
    <row r="5" spans="1:9" ht="24.75" customHeight="1">
      <c r="A5" s="138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6">
        <v>2018</v>
      </c>
      <c r="H5" s="7">
        <v>2019</v>
      </c>
      <c r="I5" s="140"/>
    </row>
    <row r="6" spans="1:9" ht="18" customHeight="1">
      <c r="A6" s="60" t="s">
        <v>84</v>
      </c>
      <c r="B6" s="9">
        <v>39857.00000000001</v>
      </c>
      <c r="C6" s="9">
        <v>41247</v>
      </c>
      <c r="D6" s="9">
        <v>41752.999999999935</v>
      </c>
      <c r="E6" s="9">
        <v>43968</v>
      </c>
      <c r="F6" s="9">
        <v>49211.000000000015</v>
      </c>
      <c r="G6" s="9">
        <v>53990.99999999987</v>
      </c>
      <c r="H6" s="9">
        <v>52777.99999999999</v>
      </c>
      <c r="I6" s="10">
        <v>-2.246670741419643</v>
      </c>
    </row>
    <row r="7" spans="1:9" ht="18" customHeight="1">
      <c r="A7" s="61" t="s">
        <v>85</v>
      </c>
      <c r="B7" s="12">
        <v>11118.168712030445</v>
      </c>
      <c r="C7" s="12">
        <v>11276.753005985738</v>
      </c>
      <c r="D7" s="12">
        <v>11030.174584144097</v>
      </c>
      <c r="E7" s="12">
        <v>11924</v>
      </c>
      <c r="F7" s="12">
        <v>22678.999999999985</v>
      </c>
      <c r="G7" s="12">
        <v>16873.05952380948</v>
      </c>
      <c r="H7" s="12">
        <v>19096.000000000022</v>
      </c>
      <c r="I7" s="68">
        <v>13.174495550458797</v>
      </c>
    </row>
    <row r="8" spans="1:9" ht="18" customHeight="1">
      <c r="A8" s="15" t="s">
        <v>13</v>
      </c>
      <c r="B8" s="16">
        <v>50975.16871203086</v>
      </c>
      <c r="C8" s="16">
        <v>52523.75300598579</v>
      </c>
      <c r="D8" s="16">
        <v>52783.17458414403</v>
      </c>
      <c r="E8" s="16">
        <v>55892</v>
      </c>
      <c r="F8" s="16">
        <v>71890</v>
      </c>
      <c r="G8" s="16">
        <v>70864.05952380935</v>
      </c>
      <c r="H8" s="17">
        <v>71874.00000000001</v>
      </c>
      <c r="I8" s="18">
        <v>1.4251801025473743</v>
      </c>
    </row>
    <row r="9" spans="1:9" ht="15">
      <c r="A9" s="19" t="s">
        <v>182</v>
      </c>
      <c r="B9" s="62"/>
      <c r="C9" s="21"/>
      <c r="D9" s="21"/>
      <c r="E9" s="21"/>
      <c r="F9" s="21"/>
      <c r="G9" s="21"/>
      <c r="H9" s="63"/>
      <c r="I9" s="21"/>
    </row>
  </sheetData>
  <sheetProtection/>
  <mergeCells count="4">
    <mergeCell ref="A4:A5"/>
    <mergeCell ref="B4:H4"/>
    <mergeCell ref="I4:I5"/>
    <mergeCell ref="A2:I2"/>
  </mergeCells>
  <conditionalFormatting sqref="A6:A7">
    <cfRule type="duplicateValues" priority="2" dxfId="27" stopIfTrue="1">
      <formula>AND(COUNTIF($A$6:$A$7,A6)&gt;1,NOT(ISBLANK(A6)))</formula>
    </cfRule>
  </conditionalFormatting>
  <conditionalFormatting sqref="A8">
    <cfRule type="duplicateValues" priority="1" dxfId="27" stopIfTrue="1">
      <formula>AND(COUNTIF($A$8:$A$8,A8)&gt;1,NOT(ISBLANK(A8)))</formula>
    </cfRule>
  </conditionalFormatting>
  <printOptions/>
  <pageMargins left="0.7086614173228347" right="0.7086614173228347" top="1.0507291666666667" bottom="0.7480314960629921" header="0.31496062992125984" footer="0.31496062992125984"/>
  <pageSetup horizontalDpi="600" verticalDpi="600" orientation="portrait" paperSize="9" scale="77" r:id="rId2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9"/>
  <sheetViews>
    <sheetView showGridLines="0" view="pageLayout" workbookViewId="0" topLeftCell="A1">
      <selection activeCell="G21" sqref="G21"/>
    </sheetView>
  </sheetViews>
  <sheetFormatPr defaultColWidth="9.140625" defaultRowHeight="15"/>
  <cols>
    <col min="1" max="1" width="33.28125" style="0" customWidth="1"/>
    <col min="2" max="8" width="14.421875" style="0" customWidth="1"/>
    <col min="9" max="9" width="15.57421875" style="0" customWidth="1"/>
  </cols>
  <sheetData>
    <row r="2" spans="1:9" ht="15">
      <c r="A2" s="155" t="s">
        <v>92</v>
      </c>
      <c r="B2" s="155"/>
      <c r="C2" s="155"/>
      <c r="D2" s="155"/>
      <c r="E2" s="155"/>
      <c r="F2" s="155"/>
      <c r="G2" s="155"/>
      <c r="H2" s="155"/>
      <c r="I2" s="155"/>
    </row>
    <row r="4" spans="1:9" ht="21.75" customHeight="1">
      <c r="A4" s="137" t="s">
        <v>83</v>
      </c>
      <c r="B4" s="142" t="s">
        <v>168</v>
      </c>
      <c r="C4" s="143"/>
      <c r="D4" s="143"/>
      <c r="E4" s="143"/>
      <c r="F4" s="143"/>
      <c r="G4" s="143"/>
      <c r="H4" s="144"/>
      <c r="I4" s="139" t="s">
        <v>177</v>
      </c>
    </row>
    <row r="5" spans="1:9" ht="20.25" customHeight="1">
      <c r="A5" s="138"/>
      <c r="B5" s="26">
        <v>2013</v>
      </c>
      <c r="C5" s="27">
        <v>2014</v>
      </c>
      <c r="D5" s="27">
        <v>2015</v>
      </c>
      <c r="E5" s="27">
        <v>2016</v>
      </c>
      <c r="F5" s="27">
        <v>2017</v>
      </c>
      <c r="G5" s="27">
        <v>2018</v>
      </c>
      <c r="H5" s="28">
        <v>2019</v>
      </c>
      <c r="I5" s="140"/>
    </row>
    <row r="6" spans="1:9" ht="18" customHeight="1">
      <c r="A6" s="60" t="s">
        <v>84</v>
      </c>
      <c r="B6" s="9">
        <v>243533086.22276017</v>
      </c>
      <c r="C6" s="9">
        <v>238144240.88714042</v>
      </c>
      <c r="D6" s="9">
        <v>241639911.722</v>
      </c>
      <c r="E6" s="9">
        <v>251769396</v>
      </c>
      <c r="F6" s="9">
        <v>263310532.201434</v>
      </c>
      <c r="G6" s="9">
        <v>280318305.0119163</v>
      </c>
      <c r="H6" s="9">
        <v>289874272.01999855</v>
      </c>
      <c r="I6" s="10">
        <v>3.408970030578651</v>
      </c>
    </row>
    <row r="7" spans="1:9" ht="18" customHeight="1">
      <c r="A7" s="61" t="s">
        <v>85</v>
      </c>
      <c r="B7" s="12">
        <v>9066080.977277532</v>
      </c>
      <c r="C7" s="12">
        <v>8609068.697111256</v>
      </c>
      <c r="D7" s="12">
        <v>9921862.61805939</v>
      </c>
      <c r="E7" s="12">
        <v>10466954</v>
      </c>
      <c r="F7" s="12">
        <v>12943861.385000002</v>
      </c>
      <c r="G7" s="12">
        <v>16789890.37873809</v>
      </c>
      <c r="H7" s="12">
        <v>47869344.33999997</v>
      </c>
      <c r="I7" s="68">
        <v>185.10814103122078</v>
      </c>
    </row>
    <row r="8" spans="1:9" ht="18" customHeight="1">
      <c r="A8" s="15" t="s">
        <v>13</v>
      </c>
      <c r="B8" s="16">
        <v>252599167.20004267</v>
      </c>
      <c r="C8" s="16">
        <v>246753309.58425197</v>
      </c>
      <c r="D8" s="16">
        <v>251561774.3400594</v>
      </c>
      <c r="E8" s="16">
        <v>262236350</v>
      </c>
      <c r="F8" s="16">
        <v>276254393.586434</v>
      </c>
      <c r="G8" s="16">
        <v>297108195.3906544</v>
      </c>
      <c r="H8" s="17">
        <v>337743616.3599985</v>
      </c>
      <c r="I8" s="69">
        <v>13.676977478158904</v>
      </c>
    </row>
    <row r="9" spans="1:9" ht="15">
      <c r="A9" s="19" t="s">
        <v>182</v>
      </c>
      <c r="B9" s="62"/>
      <c r="C9" s="21"/>
      <c r="D9" s="21"/>
      <c r="E9" s="70"/>
      <c r="F9" s="70"/>
      <c r="G9" s="70"/>
      <c r="H9" s="21"/>
      <c r="I9" s="21"/>
    </row>
  </sheetData>
  <sheetProtection/>
  <mergeCells count="4">
    <mergeCell ref="A4:A5"/>
    <mergeCell ref="B4:H4"/>
    <mergeCell ref="I4:I5"/>
    <mergeCell ref="A2:I2"/>
  </mergeCells>
  <conditionalFormatting sqref="A6:A7">
    <cfRule type="duplicateValues" priority="2" dxfId="27" stopIfTrue="1">
      <formula>AND(COUNTIF($A$6:$A$7,A6)&gt;1,NOT(ISBLANK(A6)))</formula>
    </cfRule>
  </conditionalFormatting>
  <conditionalFormatting sqref="A8">
    <cfRule type="duplicateValues" priority="1" dxfId="27" stopIfTrue="1">
      <formula>AND(COUNTIF($A$8:$A$8,A8)&gt;1,NOT(ISBLANK(A8)))</formula>
    </cfRule>
  </conditionalFormatting>
  <printOptions/>
  <pageMargins left="0.7086614173228347" right="0.7086614173228347" top="0.9183333333333333" bottom="0.7480314960629921" header="0.31496062992125984" footer="0.31496062992125984"/>
  <pageSetup horizontalDpi="600" verticalDpi="600" orientation="portrait" paperSize="9" scale="5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1"/>
  <sheetViews>
    <sheetView showGridLines="0" tabSelected="1" view="pageLayout" workbookViewId="0" topLeftCell="A1">
      <selection activeCell="A26" sqref="A26"/>
    </sheetView>
  </sheetViews>
  <sheetFormatPr defaultColWidth="9.140625" defaultRowHeight="15"/>
  <cols>
    <col min="1" max="1" width="188.00390625" style="0" bestFit="1" customWidth="1"/>
  </cols>
  <sheetData>
    <row r="3" ht="15.75">
      <c r="A3" s="102" t="s">
        <v>158</v>
      </c>
    </row>
    <row r="5" ht="15.75">
      <c r="A5" s="102" t="s">
        <v>173</v>
      </c>
    </row>
    <row r="7" spans="1:3" ht="15.75">
      <c r="A7" s="102" t="s">
        <v>157</v>
      </c>
      <c r="C7" s="104"/>
    </row>
    <row r="9" ht="15.75">
      <c r="A9" s="102" t="s">
        <v>163</v>
      </c>
    </row>
    <row r="11" ht="15.75">
      <c r="A11" s="102" t="s">
        <v>160</v>
      </c>
    </row>
    <row r="13" ht="15.75">
      <c r="A13" s="102" t="s">
        <v>161</v>
      </c>
    </row>
    <row r="15" spans="1:20" ht="15.75">
      <c r="A15" s="102" t="s">
        <v>159</v>
      </c>
      <c r="T15" s="119"/>
    </row>
    <row r="16" ht="15">
      <c r="T16" s="119"/>
    </row>
    <row r="17" spans="1:20" ht="15.75">
      <c r="A17" s="102" t="s">
        <v>162</v>
      </c>
      <c r="T17" s="119"/>
    </row>
    <row r="18" ht="15">
      <c r="T18" s="119"/>
    </row>
    <row r="19" ht="15">
      <c r="T19" s="119"/>
    </row>
    <row r="20" ht="15">
      <c r="T20" s="119"/>
    </row>
    <row r="21" ht="15">
      <c r="T21" s="1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2"/>
  <headerFooter>
    <oddHeader>&amp;C&amp;G</oddHeader>
  </headerFooter>
  <colBreaks count="1" manualBreakCount="1">
    <brk id="18" max="16" man="1"/>
  </colBreaks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"/>
  <sheetViews>
    <sheetView showGridLines="0" view="pageLayout" workbookViewId="0" topLeftCell="A1">
      <selection activeCell="F20" sqref="F20"/>
    </sheetView>
  </sheetViews>
  <sheetFormatPr defaultColWidth="9.140625" defaultRowHeight="15"/>
  <cols>
    <col min="1" max="1" width="58.140625" style="0" customWidth="1"/>
    <col min="2" max="8" width="12.57421875" style="0" customWidth="1"/>
    <col min="9" max="9" width="14.140625" style="0" customWidth="1"/>
  </cols>
  <sheetData>
    <row r="2" spans="1:9" ht="15">
      <c r="A2" s="155" t="s">
        <v>97</v>
      </c>
      <c r="B2" s="155"/>
      <c r="C2" s="155"/>
      <c r="D2" s="155"/>
      <c r="E2" s="155"/>
      <c r="F2" s="155"/>
      <c r="G2" s="155"/>
      <c r="H2" s="155"/>
      <c r="I2" s="155"/>
    </row>
    <row r="4" spans="1:9" ht="24.75" customHeight="1">
      <c r="A4" s="137" t="s">
        <v>95</v>
      </c>
      <c r="B4" s="142" t="s">
        <v>3</v>
      </c>
      <c r="C4" s="143"/>
      <c r="D4" s="143"/>
      <c r="E4" s="143"/>
      <c r="F4" s="143"/>
      <c r="G4" s="143"/>
      <c r="H4" s="144"/>
      <c r="I4" s="139" t="s">
        <v>199</v>
      </c>
    </row>
    <row r="5" spans="1:9" ht="27.75" customHeight="1">
      <c r="A5" s="138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6">
        <v>2018</v>
      </c>
      <c r="H5" s="28">
        <v>2019</v>
      </c>
      <c r="I5" s="140"/>
    </row>
    <row r="6" spans="1:9" ht="21.75" customHeight="1">
      <c r="A6" s="108" t="s">
        <v>171</v>
      </c>
      <c r="B6" s="9">
        <v>6749.999999999991</v>
      </c>
      <c r="C6" s="9">
        <v>6829.000000000042</v>
      </c>
      <c r="D6" s="9">
        <v>6906.000000000023</v>
      </c>
      <c r="E6" s="9">
        <v>7041</v>
      </c>
      <c r="F6" s="9">
        <v>6943</v>
      </c>
      <c r="G6" s="9">
        <v>7347.833333333321</v>
      </c>
      <c r="H6" s="9">
        <v>7945</v>
      </c>
      <c r="I6" s="10">
        <v>8.127112300678373</v>
      </c>
    </row>
    <row r="7" spans="1:9" ht="18" customHeight="1">
      <c r="A7" s="11" t="s">
        <v>169</v>
      </c>
      <c r="B7" s="12">
        <v>1914.9999999999998</v>
      </c>
      <c r="C7" s="12">
        <v>1926</v>
      </c>
      <c r="D7" s="12">
        <v>2040.0000000000002</v>
      </c>
      <c r="E7" s="12">
        <v>1956</v>
      </c>
      <c r="F7" s="12">
        <v>2308</v>
      </c>
      <c r="G7" s="12">
        <v>2508.833333333332</v>
      </c>
      <c r="H7" s="12">
        <v>2658</v>
      </c>
      <c r="I7" s="68">
        <v>5.94565867268988</v>
      </c>
    </row>
    <row r="8" spans="1:9" ht="18" customHeight="1">
      <c r="A8" s="8" t="s">
        <v>170</v>
      </c>
      <c r="B8" s="9">
        <v>384</v>
      </c>
      <c r="C8" s="9">
        <v>430.00000000000006</v>
      </c>
      <c r="D8" s="9">
        <v>411</v>
      </c>
      <c r="E8" s="9">
        <v>445</v>
      </c>
      <c r="F8" s="9">
        <v>681</v>
      </c>
      <c r="G8" s="9">
        <v>533.6666666666666</v>
      </c>
      <c r="H8" s="9">
        <v>571</v>
      </c>
      <c r="I8" s="10">
        <v>6.995627732667087</v>
      </c>
    </row>
    <row r="9" spans="1:9" ht="18" customHeight="1">
      <c r="A9" s="15" t="s">
        <v>13</v>
      </c>
      <c r="B9" s="16">
        <v>9048.99999999999</v>
      </c>
      <c r="C9" s="16">
        <v>9185.000000000042</v>
      </c>
      <c r="D9" s="16">
        <v>9357.000000000024</v>
      </c>
      <c r="E9" s="16">
        <v>9442</v>
      </c>
      <c r="F9" s="16">
        <v>9932</v>
      </c>
      <c r="G9" s="16">
        <v>10390.33333333332</v>
      </c>
      <c r="H9" s="17">
        <v>11174</v>
      </c>
      <c r="I9" s="18">
        <v>7.542266850598467</v>
      </c>
    </row>
    <row r="10" spans="1:4" ht="15">
      <c r="A10" s="19" t="s">
        <v>182</v>
      </c>
      <c r="B10" s="62"/>
      <c r="C10" s="21"/>
      <c r="D10" s="21"/>
    </row>
    <row r="14" ht="15.75" customHeight="1"/>
  </sheetData>
  <sheetProtection/>
  <mergeCells count="4">
    <mergeCell ref="A4:A5"/>
    <mergeCell ref="B4:H4"/>
    <mergeCell ref="I4:I5"/>
    <mergeCell ref="A2:I2"/>
  </mergeCells>
  <conditionalFormatting sqref="A9">
    <cfRule type="duplicateValues" priority="1" dxfId="27" stopIfTrue="1">
      <formula>AND(COUNTIF($A$9:$A$9,A9)&gt;1,NOT(ISBLANK(A9)))</formula>
    </cfRule>
  </conditionalFormatting>
  <printOptions/>
  <pageMargins left="0.7086614173228347" right="0.7086614173228347" top="0.84375" bottom="0.7480314960629921" header="0.31496062992125984" footer="0.31496062992125984"/>
  <pageSetup horizontalDpi="600" verticalDpi="600" orientation="portrait" paperSize="9" scale="54" r:id="rId2"/>
  <headerFooter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0"/>
  <sheetViews>
    <sheetView showGridLines="0" view="pageLayout" workbookViewId="0" topLeftCell="A1">
      <selection activeCell="G18" sqref="G18"/>
    </sheetView>
  </sheetViews>
  <sheetFormatPr defaultColWidth="9.140625" defaultRowHeight="15"/>
  <cols>
    <col min="1" max="1" width="47.00390625" style="0" customWidth="1"/>
    <col min="2" max="8" width="12.57421875" style="0" customWidth="1"/>
    <col min="9" max="9" width="13.57421875" style="0" customWidth="1"/>
  </cols>
  <sheetData>
    <row r="2" spans="1:9" ht="15">
      <c r="A2" s="155" t="s">
        <v>99</v>
      </c>
      <c r="B2" s="155"/>
      <c r="C2" s="155"/>
      <c r="D2" s="155"/>
      <c r="E2" s="155"/>
      <c r="F2" s="155"/>
      <c r="G2" s="155"/>
      <c r="H2" s="155"/>
      <c r="I2" s="155"/>
    </row>
    <row r="4" spans="1:9" ht="21.75" customHeight="1">
      <c r="A4" s="161" t="s">
        <v>95</v>
      </c>
      <c r="B4" s="142" t="s">
        <v>16</v>
      </c>
      <c r="C4" s="143"/>
      <c r="D4" s="143"/>
      <c r="E4" s="143"/>
      <c r="F4" s="143"/>
      <c r="G4" s="143"/>
      <c r="H4" s="144"/>
      <c r="I4" s="139" t="s">
        <v>177</v>
      </c>
    </row>
    <row r="5" spans="1:9" ht="24.75" customHeight="1">
      <c r="A5" s="162"/>
      <c r="B5" s="71">
        <v>2013</v>
      </c>
      <c r="C5" s="72">
        <v>2014</v>
      </c>
      <c r="D5" s="72">
        <v>2015</v>
      </c>
      <c r="E5" s="72">
        <v>2016</v>
      </c>
      <c r="F5" s="72">
        <v>2017</v>
      </c>
      <c r="G5" s="72">
        <v>2018</v>
      </c>
      <c r="H5" s="74">
        <v>2019</v>
      </c>
      <c r="I5" s="140"/>
    </row>
    <row r="6" spans="1:9" ht="30.75" customHeight="1">
      <c r="A6" s="108" t="s">
        <v>171</v>
      </c>
      <c r="B6" s="9">
        <v>15349.085378697095</v>
      </c>
      <c r="C6" s="9">
        <v>15847.253005985802</v>
      </c>
      <c r="D6" s="9">
        <v>15286.2460127156</v>
      </c>
      <c r="E6" s="9">
        <v>17658</v>
      </c>
      <c r="F6" s="9">
        <v>26101</v>
      </c>
      <c r="G6" s="9">
        <v>22159.392857142877</v>
      </c>
      <c r="H6" s="9">
        <v>24085.000000000007</v>
      </c>
      <c r="I6" s="10">
        <v>8.689801003444142</v>
      </c>
    </row>
    <row r="7" spans="1:9" ht="18" customHeight="1">
      <c r="A7" s="11" t="s">
        <v>169</v>
      </c>
      <c r="B7" s="12">
        <v>19206.083333333336</v>
      </c>
      <c r="C7" s="12">
        <v>19893.50000000003</v>
      </c>
      <c r="D7" s="12">
        <v>20738.928571428594</v>
      </c>
      <c r="E7" s="12">
        <v>19912</v>
      </c>
      <c r="F7" s="12">
        <v>22876.99999999999</v>
      </c>
      <c r="G7" s="73">
        <v>23925.666666666693</v>
      </c>
      <c r="H7" s="73">
        <v>24962.99999999998</v>
      </c>
      <c r="I7" s="75">
        <v>4.33565069590518</v>
      </c>
    </row>
    <row r="8" spans="1:9" ht="18" customHeight="1">
      <c r="A8" s="8" t="s">
        <v>170</v>
      </c>
      <c r="B8" s="9">
        <v>16420</v>
      </c>
      <c r="C8" s="9">
        <v>16782.999999999993</v>
      </c>
      <c r="D8" s="9">
        <v>16758.00000000001</v>
      </c>
      <c r="E8" s="9">
        <v>18322</v>
      </c>
      <c r="F8" s="9">
        <v>22912</v>
      </c>
      <c r="G8" s="9">
        <v>24778.999999999993</v>
      </c>
      <c r="H8" s="9">
        <v>22825.99999999999</v>
      </c>
      <c r="I8" s="10">
        <v>-7.881673998143601</v>
      </c>
    </row>
    <row r="9" spans="1:9" ht="18" customHeight="1">
      <c r="A9" s="15" t="s">
        <v>13</v>
      </c>
      <c r="B9" s="124">
        <v>50975.16871203086</v>
      </c>
      <c r="C9" s="16">
        <v>52523.75300598579</v>
      </c>
      <c r="D9" s="16">
        <v>52783.17458414423</v>
      </c>
      <c r="E9" s="16">
        <v>55892</v>
      </c>
      <c r="F9" s="16">
        <v>71889.99999999999</v>
      </c>
      <c r="G9" s="16">
        <v>70864.05952380956</v>
      </c>
      <c r="H9" s="130">
        <v>71873.99999999997</v>
      </c>
      <c r="I9" s="76">
        <v>1.425180102547019</v>
      </c>
    </row>
    <row r="10" spans="1:9" ht="15">
      <c r="A10" s="19" t="s">
        <v>182</v>
      </c>
      <c r="B10" s="62"/>
      <c r="C10" s="21"/>
      <c r="D10" s="21"/>
      <c r="E10" s="22"/>
      <c r="F10" s="22"/>
      <c r="G10" s="22"/>
      <c r="H10" s="63"/>
      <c r="I10" s="22"/>
    </row>
  </sheetData>
  <sheetProtection/>
  <mergeCells count="4">
    <mergeCell ref="A4:A5"/>
    <mergeCell ref="B4:H4"/>
    <mergeCell ref="I4:I5"/>
    <mergeCell ref="A2:I2"/>
  </mergeCells>
  <conditionalFormatting sqref="A9">
    <cfRule type="duplicateValues" priority="1" dxfId="27" stopIfTrue="1">
      <formula>AND(COUNTIF($A$9:$A$9,A9)&gt;1,NOT(ISBLANK(A9)))</formula>
    </cfRule>
  </conditionalFormatting>
  <printOptions/>
  <pageMargins left="0.7086614173228347" right="0.7086614173228347" top="0.9122916666666666" bottom="0.7480314960629921" header="0.31496062992125984" footer="0.31496062992125984"/>
  <pageSetup horizontalDpi="600" verticalDpi="600" orientation="portrait" paperSize="9" scale="58" r:id="rId2"/>
  <headerFooter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0"/>
  <sheetViews>
    <sheetView showGridLines="0" view="pageLayout" workbookViewId="0" topLeftCell="A1">
      <selection activeCell="D18" sqref="D18"/>
    </sheetView>
  </sheetViews>
  <sheetFormatPr defaultColWidth="9.140625" defaultRowHeight="15"/>
  <cols>
    <col min="1" max="1" width="49.57421875" style="0" customWidth="1"/>
    <col min="2" max="8" width="14.8515625" style="0" customWidth="1"/>
    <col min="9" max="9" width="12.8515625" style="0" customWidth="1"/>
  </cols>
  <sheetData>
    <row r="2" spans="1:9" ht="15">
      <c r="A2" s="155" t="s">
        <v>103</v>
      </c>
      <c r="B2" s="155"/>
      <c r="C2" s="155"/>
      <c r="D2" s="155"/>
      <c r="E2" s="155"/>
      <c r="F2" s="155"/>
      <c r="G2" s="155"/>
      <c r="H2" s="155"/>
      <c r="I2" s="155"/>
    </row>
    <row r="4" spans="1:9" ht="24.75" customHeight="1">
      <c r="A4" s="137" t="s">
        <v>95</v>
      </c>
      <c r="B4" s="142" t="s">
        <v>168</v>
      </c>
      <c r="C4" s="143"/>
      <c r="D4" s="143"/>
      <c r="E4" s="143"/>
      <c r="F4" s="143"/>
      <c r="G4" s="143"/>
      <c r="H4" s="144"/>
      <c r="I4" s="139" t="s">
        <v>177</v>
      </c>
    </row>
    <row r="5" spans="1:9" ht="21.75" customHeight="1">
      <c r="A5" s="138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6">
        <v>2018</v>
      </c>
      <c r="H5" s="28">
        <v>2019</v>
      </c>
      <c r="I5" s="140"/>
    </row>
    <row r="6" spans="1:9" ht="30.75" customHeight="1">
      <c r="A6" s="108" t="s">
        <v>171</v>
      </c>
      <c r="B6" s="9">
        <v>22327725.97592119</v>
      </c>
      <c r="C6" s="9">
        <v>23347085.617111247</v>
      </c>
      <c r="D6" s="9">
        <f>24595531983.7262/1000</f>
        <v>24595531.9837262</v>
      </c>
      <c r="E6" s="9">
        <v>28153485</v>
      </c>
      <c r="F6" s="9">
        <v>32471153.074000057</v>
      </c>
      <c r="G6" s="9">
        <v>35726501.821571365</v>
      </c>
      <c r="H6" s="9">
        <v>68220186.04800008</v>
      </c>
      <c r="I6" s="10">
        <v>90.95120588271337</v>
      </c>
    </row>
    <row r="7" spans="1:9" ht="18" customHeight="1">
      <c r="A7" s="11" t="s">
        <v>169</v>
      </c>
      <c r="B7" s="12">
        <v>70136645.0609166</v>
      </c>
      <c r="C7" s="12">
        <v>69428392.01494002</v>
      </c>
      <c r="D7" s="12">
        <f>73049901940.3333/1000</f>
        <v>73049901.94033329</v>
      </c>
      <c r="E7" s="12">
        <v>77597597</v>
      </c>
      <c r="F7" s="12">
        <v>80806138.03502382</v>
      </c>
      <c r="G7" s="73">
        <v>88224634.94624329</v>
      </c>
      <c r="H7" s="73">
        <v>97547765.41699998</v>
      </c>
      <c r="I7" s="75">
        <v>10.567491128115659</v>
      </c>
    </row>
    <row r="8" spans="1:9" ht="18" customHeight="1">
      <c r="A8" s="8" t="s">
        <v>170</v>
      </c>
      <c r="B8" s="45">
        <v>160134796.1632</v>
      </c>
      <c r="C8" s="45">
        <v>153977831.95220006</v>
      </c>
      <c r="D8" s="45">
        <f>153916340416/1000</f>
        <v>153916340.416</v>
      </c>
      <c r="E8" s="45">
        <v>156485267</v>
      </c>
      <c r="F8" s="45">
        <v>162977102.47740993</v>
      </c>
      <c r="G8" s="45">
        <v>173157058.62283993</v>
      </c>
      <c r="H8" s="45">
        <v>171975664.895</v>
      </c>
      <c r="I8" s="65">
        <v>-0.6822671493936339</v>
      </c>
    </row>
    <row r="9" spans="1:9" ht="18" customHeight="1">
      <c r="A9" s="15" t="s">
        <v>13</v>
      </c>
      <c r="B9" s="16">
        <v>252599167.20004267</v>
      </c>
      <c r="C9" s="16">
        <v>246753309.58425125</v>
      </c>
      <c r="D9" s="16">
        <v>251561774.34005952</v>
      </c>
      <c r="E9" s="16">
        <v>262236350</v>
      </c>
      <c r="F9" s="16">
        <v>276254393.5864338</v>
      </c>
      <c r="G9" s="16">
        <v>297108195.39065456</v>
      </c>
      <c r="H9" s="16">
        <v>337743616.3600001</v>
      </c>
      <c r="I9" s="76">
        <v>13.676977478159348</v>
      </c>
    </row>
    <row r="10" spans="1:9" ht="15">
      <c r="A10" s="19" t="s">
        <v>182</v>
      </c>
      <c r="B10" s="62"/>
      <c r="C10" s="21"/>
      <c r="D10" s="21"/>
      <c r="E10" s="22"/>
      <c r="F10" s="22"/>
      <c r="G10" s="22"/>
      <c r="H10" s="63"/>
      <c r="I10" s="22"/>
    </row>
  </sheetData>
  <sheetProtection/>
  <mergeCells count="4">
    <mergeCell ref="A4:A5"/>
    <mergeCell ref="B4:H4"/>
    <mergeCell ref="I4:I5"/>
    <mergeCell ref="A2:I2"/>
  </mergeCells>
  <conditionalFormatting sqref="A9">
    <cfRule type="duplicateValues" priority="1" dxfId="27" stopIfTrue="1">
      <formula>AND(COUNTIF($A$9:$A$9,A9)&gt;1,NOT(ISBLANK(A9)))</formula>
    </cfRule>
  </conditionalFormatting>
  <printOptions/>
  <pageMargins left="0.7086614173228347" right="0.7086614173228347" top="0.86125" bottom="0.7480314960629921" header="0.31496062992125984" footer="0.31496062992125984"/>
  <pageSetup horizontalDpi="600" verticalDpi="600" orientation="portrait" paperSize="9" scale="52" r:id="rId2"/>
  <headerFooter>
    <oddHeader>&amp;C&amp;G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25"/>
  <sheetViews>
    <sheetView showGridLines="0" view="pageLayout" workbookViewId="0" topLeftCell="A1">
      <selection activeCell="D24" sqref="D24:H24"/>
    </sheetView>
  </sheetViews>
  <sheetFormatPr defaultColWidth="9.140625" defaultRowHeight="15"/>
  <cols>
    <col min="1" max="1" width="87.7109375" style="0" customWidth="1"/>
    <col min="9" max="9" width="13.7109375" style="0" customWidth="1"/>
  </cols>
  <sheetData>
    <row r="2" spans="1:9" ht="15">
      <c r="A2" s="141" t="s">
        <v>125</v>
      </c>
      <c r="B2" s="141"/>
      <c r="C2" s="141"/>
      <c r="D2" s="141"/>
      <c r="E2" s="141"/>
      <c r="F2" s="141"/>
      <c r="G2" s="141"/>
      <c r="H2" s="141"/>
      <c r="I2" s="141"/>
    </row>
    <row r="4" spans="1:9" ht="22.5" customHeight="1">
      <c r="A4" s="137" t="s">
        <v>104</v>
      </c>
      <c r="B4" s="142" t="s">
        <v>3</v>
      </c>
      <c r="C4" s="143"/>
      <c r="D4" s="143"/>
      <c r="E4" s="143"/>
      <c r="F4" s="143"/>
      <c r="G4" s="143"/>
      <c r="H4" s="144"/>
      <c r="I4" s="139" t="s">
        <v>177</v>
      </c>
    </row>
    <row r="5" spans="1:9" ht="26.25" customHeight="1">
      <c r="A5" s="138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6">
        <v>2018</v>
      </c>
      <c r="H5" s="7">
        <v>2019</v>
      </c>
      <c r="I5" s="140"/>
    </row>
    <row r="6" spans="1:9" ht="18" customHeight="1">
      <c r="A6" s="77" t="s">
        <v>105</v>
      </c>
      <c r="B6" s="78">
        <v>23</v>
      </c>
      <c r="C6" s="78">
        <v>26</v>
      </c>
      <c r="D6" s="78">
        <v>27</v>
      </c>
      <c r="E6" s="78">
        <v>25</v>
      </c>
      <c r="F6" s="78">
        <v>37</v>
      </c>
      <c r="G6" s="78">
        <v>28</v>
      </c>
      <c r="H6" s="78">
        <v>36</v>
      </c>
      <c r="I6" s="79">
        <v>28.57142857142858</v>
      </c>
    </row>
    <row r="7" spans="1:11" ht="18" customHeight="1">
      <c r="A7" s="80" t="s">
        <v>106</v>
      </c>
      <c r="B7" s="12">
        <v>13</v>
      </c>
      <c r="C7" s="12">
        <v>15</v>
      </c>
      <c r="D7" s="12">
        <v>15</v>
      </c>
      <c r="E7" s="12">
        <v>17</v>
      </c>
      <c r="F7" s="12">
        <v>17</v>
      </c>
      <c r="G7" s="12">
        <v>15</v>
      </c>
      <c r="H7" s="12">
        <v>16</v>
      </c>
      <c r="I7" s="68">
        <v>6.666666666666665</v>
      </c>
      <c r="K7" s="41"/>
    </row>
    <row r="8" spans="1:9" ht="18" customHeight="1">
      <c r="A8" s="77" t="s">
        <v>107</v>
      </c>
      <c r="B8" s="78">
        <v>924.9999999999999</v>
      </c>
      <c r="C8" s="78">
        <v>944.9999999999992</v>
      </c>
      <c r="D8" s="78">
        <v>959</v>
      </c>
      <c r="E8" s="78">
        <v>952</v>
      </c>
      <c r="F8" s="78">
        <v>895</v>
      </c>
      <c r="G8" s="78">
        <v>930.666666666667</v>
      </c>
      <c r="H8" s="78">
        <v>1010</v>
      </c>
      <c r="I8" s="79">
        <v>8.524355300859554</v>
      </c>
    </row>
    <row r="9" spans="1:9" ht="18" customHeight="1">
      <c r="A9" s="80" t="s">
        <v>108</v>
      </c>
      <c r="B9" s="12">
        <v>11</v>
      </c>
      <c r="C9" s="12">
        <v>11</v>
      </c>
      <c r="D9" s="12">
        <v>16</v>
      </c>
      <c r="E9" s="12">
        <v>15</v>
      </c>
      <c r="F9" s="12">
        <v>18</v>
      </c>
      <c r="G9" s="12">
        <v>15</v>
      </c>
      <c r="H9" s="12">
        <v>20</v>
      </c>
      <c r="I9" s="68">
        <v>33.33333333333333</v>
      </c>
    </row>
    <row r="10" spans="1:9" ht="18" customHeight="1">
      <c r="A10" s="77" t="s">
        <v>109</v>
      </c>
      <c r="B10" s="78">
        <v>20</v>
      </c>
      <c r="C10" s="78">
        <v>21</v>
      </c>
      <c r="D10" s="78">
        <v>23</v>
      </c>
      <c r="E10" s="78">
        <v>27</v>
      </c>
      <c r="F10" s="78">
        <v>29</v>
      </c>
      <c r="G10" s="78">
        <v>33</v>
      </c>
      <c r="H10" s="78">
        <v>34</v>
      </c>
      <c r="I10" s="79">
        <v>3.0303030303030276</v>
      </c>
    </row>
    <row r="11" spans="1:9" ht="18" customHeight="1">
      <c r="A11" s="80" t="s">
        <v>110</v>
      </c>
      <c r="B11" s="12">
        <v>265</v>
      </c>
      <c r="C11" s="12">
        <v>257</v>
      </c>
      <c r="D11" s="12">
        <v>266</v>
      </c>
      <c r="E11" s="12">
        <v>288</v>
      </c>
      <c r="F11" s="12">
        <v>386</v>
      </c>
      <c r="G11" s="12">
        <v>391.3333333333334</v>
      </c>
      <c r="H11" s="12">
        <v>452</v>
      </c>
      <c r="I11" s="68">
        <v>15.502555366269144</v>
      </c>
    </row>
    <row r="12" spans="1:11" ht="18" customHeight="1">
      <c r="A12" s="77" t="s">
        <v>111</v>
      </c>
      <c r="B12" s="78">
        <v>4280.999999999995</v>
      </c>
      <c r="C12" s="78">
        <v>4328.99999999997</v>
      </c>
      <c r="D12" s="78">
        <v>4379.000000000032</v>
      </c>
      <c r="E12" s="78">
        <v>4389</v>
      </c>
      <c r="F12" s="78">
        <v>4388</v>
      </c>
      <c r="G12" s="78">
        <v>4630.666666666665</v>
      </c>
      <c r="H12" s="78">
        <v>4927</v>
      </c>
      <c r="I12" s="79">
        <v>6.399366541894658</v>
      </c>
      <c r="K12" s="41"/>
    </row>
    <row r="13" spans="1:11" ht="18" customHeight="1">
      <c r="A13" s="80" t="s">
        <v>112</v>
      </c>
      <c r="B13" s="12">
        <v>119</v>
      </c>
      <c r="C13" s="12">
        <v>125</v>
      </c>
      <c r="D13" s="12">
        <v>134</v>
      </c>
      <c r="E13" s="12">
        <v>145</v>
      </c>
      <c r="F13" s="12">
        <v>195</v>
      </c>
      <c r="G13" s="12">
        <v>202.33333333333331</v>
      </c>
      <c r="H13" s="12">
        <v>225</v>
      </c>
      <c r="I13" s="68">
        <v>11.202635914332792</v>
      </c>
      <c r="K13" s="41"/>
    </row>
    <row r="14" spans="1:9" ht="18" customHeight="1">
      <c r="A14" s="77" t="s">
        <v>113</v>
      </c>
      <c r="B14" s="78">
        <v>1333.9999999999973</v>
      </c>
      <c r="C14" s="78">
        <v>1385.999999999996</v>
      </c>
      <c r="D14" s="78">
        <v>1428.000000000001</v>
      </c>
      <c r="E14" s="78">
        <v>1427</v>
      </c>
      <c r="F14" s="78">
        <v>1505</v>
      </c>
      <c r="G14" s="78">
        <v>1680.6666666666667</v>
      </c>
      <c r="H14" s="78">
        <v>1762</v>
      </c>
      <c r="I14" s="79">
        <v>4.839349464498199</v>
      </c>
    </row>
    <row r="15" spans="1:9" ht="18" customHeight="1">
      <c r="A15" s="80" t="s">
        <v>114</v>
      </c>
      <c r="B15" s="12">
        <v>186</v>
      </c>
      <c r="C15" s="12">
        <v>176</v>
      </c>
      <c r="D15" s="12">
        <v>182.00000000000003</v>
      </c>
      <c r="E15" s="12">
        <v>172</v>
      </c>
      <c r="F15" s="12">
        <v>145</v>
      </c>
      <c r="G15" s="12">
        <v>116.33333333333333</v>
      </c>
      <c r="H15" s="12">
        <v>122</v>
      </c>
      <c r="I15" s="68">
        <v>4.871060171919783</v>
      </c>
    </row>
    <row r="16" spans="1:9" ht="18" customHeight="1">
      <c r="A16" s="77" t="s">
        <v>115</v>
      </c>
      <c r="B16" s="78">
        <v>37</v>
      </c>
      <c r="C16" s="78">
        <v>36</v>
      </c>
      <c r="D16" s="78">
        <v>38</v>
      </c>
      <c r="E16" s="78">
        <v>41</v>
      </c>
      <c r="F16" s="78">
        <v>37</v>
      </c>
      <c r="G16" s="78">
        <v>38</v>
      </c>
      <c r="H16" s="78">
        <v>49</v>
      </c>
      <c r="I16" s="79">
        <v>28.947368421052634</v>
      </c>
    </row>
    <row r="17" spans="1:9" ht="18" customHeight="1">
      <c r="A17" s="80" t="s">
        <v>116</v>
      </c>
      <c r="B17" s="12">
        <v>241</v>
      </c>
      <c r="C17" s="12">
        <v>253</v>
      </c>
      <c r="D17" s="12">
        <v>241</v>
      </c>
      <c r="E17" s="12">
        <v>247.00000000000003</v>
      </c>
      <c r="F17" s="12">
        <v>296</v>
      </c>
      <c r="G17" s="12">
        <v>306.33333333333337</v>
      </c>
      <c r="H17" s="12">
        <v>319</v>
      </c>
      <c r="I17" s="68">
        <v>4.1349292709466745</v>
      </c>
    </row>
    <row r="18" spans="1:9" ht="18" customHeight="1">
      <c r="A18" s="77" t="s">
        <v>117</v>
      </c>
      <c r="B18" s="78">
        <v>420</v>
      </c>
      <c r="C18" s="78">
        <v>389</v>
      </c>
      <c r="D18" s="78">
        <v>406.99999999999994</v>
      </c>
      <c r="E18" s="78">
        <v>437</v>
      </c>
      <c r="F18" s="78">
        <v>455</v>
      </c>
      <c r="G18" s="78">
        <v>483.66666666666663</v>
      </c>
      <c r="H18" s="78">
        <v>537</v>
      </c>
      <c r="I18" s="79">
        <v>11.026878015161955</v>
      </c>
    </row>
    <row r="19" spans="1:9" ht="18" customHeight="1">
      <c r="A19" s="80" t="s">
        <v>118</v>
      </c>
      <c r="B19" s="12">
        <v>244.00000000000003</v>
      </c>
      <c r="C19" s="12">
        <v>258</v>
      </c>
      <c r="D19" s="12">
        <v>259</v>
      </c>
      <c r="E19" s="12">
        <v>265</v>
      </c>
      <c r="F19" s="12">
        <v>325</v>
      </c>
      <c r="G19" s="12">
        <v>345.66666666666663</v>
      </c>
      <c r="H19" s="12">
        <v>393</v>
      </c>
      <c r="I19" s="68">
        <v>13.693346190935408</v>
      </c>
    </row>
    <row r="20" spans="1:9" ht="18" customHeight="1">
      <c r="A20" s="77" t="s">
        <v>119</v>
      </c>
      <c r="B20" s="78">
        <v>149</v>
      </c>
      <c r="C20" s="78">
        <v>154</v>
      </c>
      <c r="D20" s="78">
        <v>149.00000000000003</v>
      </c>
      <c r="E20" s="78">
        <v>148</v>
      </c>
      <c r="F20" s="78">
        <v>177</v>
      </c>
      <c r="G20" s="78">
        <v>190</v>
      </c>
      <c r="H20" s="78">
        <v>196</v>
      </c>
      <c r="I20" s="79">
        <v>3.157894736842115</v>
      </c>
    </row>
    <row r="21" spans="1:9" ht="18" customHeight="1">
      <c r="A21" s="80" t="s">
        <v>120</v>
      </c>
      <c r="B21" s="12">
        <v>128</v>
      </c>
      <c r="C21" s="12">
        <v>134</v>
      </c>
      <c r="D21" s="12">
        <v>157</v>
      </c>
      <c r="E21" s="12">
        <v>162</v>
      </c>
      <c r="F21" s="12">
        <v>178</v>
      </c>
      <c r="G21" s="12">
        <v>180.66666666666669</v>
      </c>
      <c r="H21" s="12">
        <v>200</v>
      </c>
      <c r="I21" s="68">
        <v>10.7011070110701</v>
      </c>
    </row>
    <row r="22" spans="1:9" ht="18" customHeight="1">
      <c r="A22" s="77" t="s">
        <v>121</v>
      </c>
      <c r="B22" s="78">
        <v>85</v>
      </c>
      <c r="C22" s="78">
        <v>88</v>
      </c>
      <c r="D22" s="78">
        <v>95</v>
      </c>
      <c r="E22" s="78">
        <v>97</v>
      </c>
      <c r="F22" s="78">
        <v>108</v>
      </c>
      <c r="G22" s="78">
        <v>105.66666666666669</v>
      </c>
      <c r="H22" s="78">
        <v>194</v>
      </c>
      <c r="I22" s="79">
        <v>83.59621451104098</v>
      </c>
    </row>
    <row r="23" spans="1:9" ht="18" customHeight="1">
      <c r="A23" s="80" t="s">
        <v>122</v>
      </c>
      <c r="B23" s="12">
        <v>568.0000000000006</v>
      </c>
      <c r="C23" s="12">
        <v>582.0000000000003</v>
      </c>
      <c r="D23" s="12">
        <v>581.9999999999993</v>
      </c>
      <c r="E23" s="12">
        <v>588.0000000000006</v>
      </c>
      <c r="F23" s="12">
        <v>741</v>
      </c>
      <c r="G23" s="12">
        <v>697.3333333333335</v>
      </c>
      <c r="H23" s="12">
        <v>682</v>
      </c>
      <c r="I23" s="68">
        <v>-2.198852772466564</v>
      </c>
    </row>
    <row r="24" spans="1:9" ht="18" customHeight="1">
      <c r="A24" s="109" t="s">
        <v>13</v>
      </c>
      <c r="B24" s="16">
        <v>9049.00000000005</v>
      </c>
      <c r="C24" s="16">
        <v>9184.999999999965</v>
      </c>
      <c r="D24" s="16">
        <v>9357.000000000033</v>
      </c>
      <c r="E24" s="16">
        <v>9442</v>
      </c>
      <c r="F24" s="16">
        <v>9932</v>
      </c>
      <c r="G24" s="16">
        <v>10390.33333333333</v>
      </c>
      <c r="H24" s="16">
        <v>11174</v>
      </c>
      <c r="I24" s="18">
        <v>7.542266850598334</v>
      </c>
    </row>
    <row r="25" spans="1:9" ht="15">
      <c r="A25" s="19" t="s">
        <v>182</v>
      </c>
      <c r="B25" s="22"/>
      <c r="C25" s="22"/>
      <c r="D25" s="22"/>
      <c r="E25" s="63"/>
      <c r="F25" s="63"/>
      <c r="G25" s="63"/>
      <c r="H25" s="63"/>
      <c r="I25" s="63"/>
    </row>
  </sheetData>
  <sheetProtection/>
  <mergeCells count="4">
    <mergeCell ref="A4:A5"/>
    <mergeCell ref="B4:H4"/>
    <mergeCell ref="I4:I5"/>
    <mergeCell ref="A2:I2"/>
  </mergeCells>
  <printOptions/>
  <pageMargins left="0.7086614173228347" right="0.7086614173228347" top="0.8125" bottom="0.7480314960629921" header="0.31496062992125984" footer="0.31496062992125984"/>
  <pageSetup horizontalDpi="600" verticalDpi="600" orientation="portrait" paperSize="9" scale="52" r:id="rId2"/>
  <headerFooter>
    <oddHeader>&amp;C&amp;G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25"/>
  <sheetViews>
    <sheetView showGridLines="0" view="pageLayout" workbookViewId="0" topLeftCell="A1">
      <selection activeCell="F26" sqref="F26"/>
    </sheetView>
  </sheetViews>
  <sheetFormatPr defaultColWidth="9.140625" defaultRowHeight="15"/>
  <cols>
    <col min="1" max="1" width="87.7109375" style="0" customWidth="1"/>
    <col min="9" max="9" width="13.7109375" style="0" customWidth="1"/>
  </cols>
  <sheetData>
    <row r="2" spans="1:9" ht="15.75">
      <c r="A2" s="146" t="s">
        <v>124</v>
      </c>
      <c r="B2" s="146"/>
      <c r="C2" s="146"/>
      <c r="D2" s="146"/>
      <c r="E2" s="146"/>
      <c r="F2" s="146"/>
      <c r="G2" s="146"/>
      <c r="H2" s="146"/>
      <c r="I2" s="146"/>
    </row>
    <row r="4" spans="1:9" ht="21.75" customHeight="1">
      <c r="A4" s="137" t="s">
        <v>104</v>
      </c>
      <c r="B4" s="142" t="s">
        <v>16</v>
      </c>
      <c r="C4" s="143"/>
      <c r="D4" s="143"/>
      <c r="E4" s="143"/>
      <c r="F4" s="143"/>
      <c r="G4" s="143"/>
      <c r="H4" s="144"/>
      <c r="I4" s="139" t="s">
        <v>177</v>
      </c>
    </row>
    <row r="5" spans="1:9" ht="27.75" customHeight="1">
      <c r="A5" s="138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6">
        <v>2018</v>
      </c>
      <c r="H5" s="7">
        <v>2019</v>
      </c>
      <c r="I5" s="140"/>
    </row>
    <row r="6" spans="1:9" ht="18" customHeight="1">
      <c r="A6" s="82" t="s">
        <v>105</v>
      </c>
      <c r="B6" s="78">
        <v>183.00000000000003</v>
      </c>
      <c r="C6" s="78">
        <v>282.99999999999994</v>
      </c>
      <c r="D6" s="78">
        <v>328.00000000000006</v>
      </c>
      <c r="E6" s="78">
        <v>273</v>
      </c>
      <c r="F6" s="78">
        <v>283.0000000000001</v>
      </c>
      <c r="G6" s="78">
        <v>326.00000000000006</v>
      </c>
      <c r="H6" s="78">
        <v>284.0000000000001</v>
      </c>
      <c r="I6" s="79">
        <v>-12.883435582822067</v>
      </c>
    </row>
    <row r="7" spans="1:10" ht="18" customHeight="1">
      <c r="A7" s="83" t="s">
        <v>106</v>
      </c>
      <c r="B7" s="12">
        <v>106</v>
      </c>
      <c r="C7" s="12">
        <v>109</v>
      </c>
      <c r="D7" s="12">
        <v>131.00000000000003</v>
      </c>
      <c r="E7" s="12">
        <v>147</v>
      </c>
      <c r="F7" s="12">
        <v>131</v>
      </c>
      <c r="G7" s="84">
        <v>147</v>
      </c>
      <c r="H7" s="84">
        <v>147</v>
      </c>
      <c r="I7" s="85">
        <v>0</v>
      </c>
      <c r="J7" s="41"/>
    </row>
    <row r="8" spans="1:9" ht="18" customHeight="1">
      <c r="A8" s="82" t="s">
        <v>107</v>
      </c>
      <c r="B8" s="78">
        <v>6749.8659090909105</v>
      </c>
      <c r="C8" s="78">
        <v>7030.511904761899</v>
      </c>
      <c r="D8" s="78">
        <v>6736.47427572427</v>
      </c>
      <c r="E8" s="78">
        <v>7196</v>
      </c>
      <c r="F8" s="78">
        <v>7657.999999999987</v>
      </c>
      <c r="G8" s="78">
        <v>9853.666666666655</v>
      </c>
      <c r="H8" s="78">
        <v>9253.000000000002</v>
      </c>
      <c r="I8" s="79">
        <v>-6.095869557863276</v>
      </c>
    </row>
    <row r="9" spans="1:9" ht="18" customHeight="1">
      <c r="A9" s="83" t="s">
        <v>108</v>
      </c>
      <c r="B9" s="12">
        <v>876.9999999999999</v>
      </c>
      <c r="C9" s="12">
        <v>793.9999999999999</v>
      </c>
      <c r="D9" s="12">
        <v>850</v>
      </c>
      <c r="E9" s="12">
        <v>785</v>
      </c>
      <c r="F9" s="12">
        <v>971.0000000000002</v>
      </c>
      <c r="G9" s="12">
        <v>1039.0000000000005</v>
      </c>
      <c r="H9" s="12">
        <v>1028</v>
      </c>
      <c r="I9" s="85">
        <v>-1.0587102983638519</v>
      </c>
    </row>
    <row r="10" spans="1:9" ht="18" customHeight="1">
      <c r="A10" s="82" t="s">
        <v>109</v>
      </c>
      <c r="B10" s="78">
        <v>389.00000000000006</v>
      </c>
      <c r="C10" s="78">
        <v>332</v>
      </c>
      <c r="D10" s="78">
        <v>341</v>
      </c>
      <c r="E10" s="78">
        <v>350</v>
      </c>
      <c r="F10" s="78">
        <v>497</v>
      </c>
      <c r="G10" s="78">
        <v>531</v>
      </c>
      <c r="H10" s="78">
        <v>581</v>
      </c>
      <c r="I10" s="79">
        <v>9.416195856873832</v>
      </c>
    </row>
    <row r="11" spans="1:9" ht="18" customHeight="1">
      <c r="A11" s="83" t="s">
        <v>110</v>
      </c>
      <c r="B11" s="12">
        <v>3749.999999999997</v>
      </c>
      <c r="C11" s="12">
        <v>3574.999999999998</v>
      </c>
      <c r="D11" s="12">
        <v>3905.000000000004</v>
      </c>
      <c r="E11" s="12">
        <v>3842.0000000000014</v>
      </c>
      <c r="F11" s="12">
        <v>4584.999999999998</v>
      </c>
      <c r="G11" s="12">
        <v>4421.6666666666715</v>
      </c>
      <c r="H11" s="12">
        <v>4246.999999999995</v>
      </c>
      <c r="I11" s="85">
        <v>-3.950245005654185</v>
      </c>
    </row>
    <row r="12" spans="1:10" ht="18" customHeight="1">
      <c r="A12" s="82" t="s">
        <v>111</v>
      </c>
      <c r="B12" s="78">
        <v>12253.052285809394</v>
      </c>
      <c r="C12" s="78">
        <v>11926.385384706666</v>
      </c>
      <c r="D12" s="78">
        <v>12296.0351699352</v>
      </c>
      <c r="E12" s="78">
        <v>13086</v>
      </c>
      <c r="F12" s="78">
        <v>18381.00000000006</v>
      </c>
      <c r="G12" s="78">
        <v>16118.726190476176</v>
      </c>
      <c r="H12" s="78">
        <v>17098.999999999978</v>
      </c>
      <c r="I12" s="79">
        <v>6.081583606172303</v>
      </c>
      <c r="J12" s="41"/>
    </row>
    <row r="13" spans="1:10" ht="18" customHeight="1">
      <c r="A13" s="83" t="s">
        <v>112</v>
      </c>
      <c r="B13" s="12">
        <v>3644.9999999999955</v>
      </c>
      <c r="C13" s="12">
        <v>4023.0000000000014</v>
      </c>
      <c r="D13" s="12">
        <v>3875.999999999998</v>
      </c>
      <c r="E13" s="12">
        <v>3853</v>
      </c>
      <c r="F13" s="12">
        <v>4761.000000000005</v>
      </c>
      <c r="G13" s="12">
        <v>5314.666666666662</v>
      </c>
      <c r="H13" s="12">
        <v>5467.000000000005</v>
      </c>
      <c r="I13" s="85">
        <v>2.866281986954511</v>
      </c>
      <c r="J13" s="41"/>
    </row>
    <row r="14" spans="1:9" ht="18" customHeight="1">
      <c r="A14" s="82" t="s">
        <v>113</v>
      </c>
      <c r="B14" s="78">
        <v>9118.20030345471</v>
      </c>
      <c r="C14" s="78">
        <v>10228.17258643573</v>
      </c>
      <c r="D14" s="78">
        <v>9960.2043159739</v>
      </c>
      <c r="E14" s="78">
        <v>12142</v>
      </c>
      <c r="F14" s="78">
        <v>15111.000000000035</v>
      </c>
      <c r="G14" s="78">
        <v>15399.666666666666</v>
      </c>
      <c r="H14" s="78">
        <v>15587</v>
      </c>
      <c r="I14" s="79">
        <v>1.2164765471114114</v>
      </c>
    </row>
    <row r="15" spans="1:9" ht="18" customHeight="1">
      <c r="A15" s="83" t="s">
        <v>114</v>
      </c>
      <c r="B15" s="12">
        <v>1950.0000000000005</v>
      </c>
      <c r="C15" s="12">
        <v>1857.1666666666677</v>
      </c>
      <c r="D15" s="12">
        <v>1838.857142857143</v>
      </c>
      <c r="E15" s="12">
        <v>1693</v>
      </c>
      <c r="F15" s="12">
        <v>2005.0000000000018</v>
      </c>
      <c r="G15" s="12">
        <v>2089</v>
      </c>
      <c r="H15" s="12">
        <v>1823.9999999999995</v>
      </c>
      <c r="I15" s="85">
        <v>-12.685495452369578</v>
      </c>
    </row>
    <row r="16" spans="1:9" ht="18" customHeight="1">
      <c r="A16" s="82" t="s">
        <v>115</v>
      </c>
      <c r="B16" s="78">
        <v>1510.0000000000005</v>
      </c>
      <c r="C16" s="78">
        <v>1487</v>
      </c>
      <c r="D16" s="78">
        <v>1548</v>
      </c>
      <c r="E16" s="78">
        <v>1611</v>
      </c>
      <c r="F16" s="78">
        <v>1563.0000000000007</v>
      </c>
      <c r="G16" s="78">
        <v>1635</v>
      </c>
      <c r="H16" s="78">
        <v>1758.0000000000002</v>
      </c>
      <c r="I16" s="79">
        <v>7.522935779816531</v>
      </c>
    </row>
    <row r="17" spans="1:9" ht="18" customHeight="1">
      <c r="A17" s="83" t="s">
        <v>116</v>
      </c>
      <c r="B17" s="12">
        <v>918.0000000000006</v>
      </c>
      <c r="C17" s="12">
        <v>775.0000000000006</v>
      </c>
      <c r="D17" s="12">
        <v>812</v>
      </c>
      <c r="E17" s="12">
        <v>790</v>
      </c>
      <c r="F17" s="12">
        <v>1140.000000000001</v>
      </c>
      <c r="G17" s="84">
        <v>786.0000000000002</v>
      </c>
      <c r="H17" s="84">
        <v>805.9999999999993</v>
      </c>
      <c r="I17" s="85">
        <v>2.5445292620863924</v>
      </c>
    </row>
    <row r="18" spans="1:9" ht="18" customHeight="1">
      <c r="A18" s="82" t="s">
        <v>117</v>
      </c>
      <c r="B18" s="78">
        <v>1260.7499999999993</v>
      </c>
      <c r="C18" s="78">
        <v>1385.0000000000002</v>
      </c>
      <c r="D18" s="78">
        <v>1432.8</v>
      </c>
      <c r="E18" s="78">
        <v>1489</v>
      </c>
      <c r="F18" s="78">
        <v>1733</v>
      </c>
      <c r="G18" s="78">
        <v>1614.0000000000007</v>
      </c>
      <c r="H18" s="78">
        <v>1679.999999999998</v>
      </c>
      <c r="I18" s="79">
        <v>4.089219330854843</v>
      </c>
    </row>
    <row r="19" spans="1:9" ht="18" customHeight="1">
      <c r="A19" s="83" t="s">
        <v>118</v>
      </c>
      <c r="B19" s="12">
        <v>4444.333333333329</v>
      </c>
      <c r="C19" s="12">
        <v>4730.999999999997</v>
      </c>
      <c r="D19" s="12">
        <v>5055.000000000002</v>
      </c>
      <c r="E19" s="12">
        <v>4683</v>
      </c>
      <c r="F19" s="12">
        <v>5936.999999999992</v>
      </c>
      <c r="G19" s="12">
        <v>6537.6666666666615</v>
      </c>
      <c r="H19" s="12">
        <v>6943.999999999995</v>
      </c>
      <c r="I19" s="85">
        <v>6.2152653852037165</v>
      </c>
    </row>
    <row r="20" spans="1:9" ht="18" customHeight="1">
      <c r="A20" s="82" t="s">
        <v>119</v>
      </c>
      <c r="B20" s="78">
        <v>1762.7500000000002</v>
      </c>
      <c r="C20" s="78">
        <v>1896.7499999999993</v>
      </c>
      <c r="D20" s="78">
        <v>1490.2142857142858</v>
      </c>
      <c r="E20" s="78">
        <v>1584</v>
      </c>
      <c r="F20" s="78">
        <v>1615.9999999999993</v>
      </c>
      <c r="G20" s="78">
        <v>1668.3333333333326</v>
      </c>
      <c r="H20" s="78">
        <v>1703.9999999999998</v>
      </c>
      <c r="I20" s="79">
        <v>2.1378621378621787</v>
      </c>
    </row>
    <row r="21" spans="1:9" ht="18" customHeight="1">
      <c r="A21" s="83" t="s">
        <v>120</v>
      </c>
      <c r="B21" s="12">
        <v>530.0000000000002</v>
      </c>
      <c r="C21" s="12">
        <v>580.9999999999997</v>
      </c>
      <c r="D21" s="12">
        <v>691.9999999999999</v>
      </c>
      <c r="E21" s="12">
        <v>840</v>
      </c>
      <c r="F21" s="12">
        <v>899.9999999999999</v>
      </c>
      <c r="G21" s="84">
        <v>806.3333333333339</v>
      </c>
      <c r="H21" s="84">
        <v>1018.9999999999994</v>
      </c>
      <c r="I21" s="85">
        <v>26.374534931789828</v>
      </c>
    </row>
    <row r="22" spans="1:9" ht="18" customHeight="1">
      <c r="A22" s="82" t="s">
        <v>121</v>
      </c>
      <c r="B22" s="78">
        <v>473.0000000000001</v>
      </c>
      <c r="C22" s="78">
        <v>435.49999999999994</v>
      </c>
      <c r="D22" s="78">
        <v>505</v>
      </c>
      <c r="E22" s="78">
        <v>525</v>
      </c>
      <c r="F22" s="78">
        <v>688.9999999999998</v>
      </c>
      <c r="G22" s="78">
        <v>694.3333333333335</v>
      </c>
      <c r="H22" s="78">
        <v>1025.0000000000002</v>
      </c>
      <c r="I22" s="79">
        <v>47.62361977916467</v>
      </c>
    </row>
    <row r="23" spans="1:9" ht="18" customHeight="1">
      <c r="A23" s="83" t="s">
        <v>122</v>
      </c>
      <c r="B23" s="12">
        <v>1055.2168803418822</v>
      </c>
      <c r="C23" s="12">
        <v>1074.266463414635</v>
      </c>
      <c r="D23" s="12">
        <v>985.5893939393925</v>
      </c>
      <c r="E23" s="12">
        <v>1003.5105336105349</v>
      </c>
      <c r="F23" s="12">
        <v>3928.999999999998</v>
      </c>
      <c r="G23" s="12">
        <v>1881.9999999999998</v>
      </c>
      <c r="H23" s="12">
        <v>1421.0000000000002</v>
      </c>
      <c r="I23" s="85">
        <v>-24.495217853347484</v>
      </c>
    </row>
    <row r="24" spans="1:9" ht="18" customHeight="1">
      <c r="A24" s="109" t="s">
        <v>13</v>
      </c>
      <c r="B24" s="16">
        <v>50975.168712030616</v>
      </c>
      <c r="C24" s="16">
        <v>52523.75300598579</v>
      </c>
      <c r="D24" s="16">
        <v>52783.1745841442</v>
      </c>
      <c r="E24" s="16">
        <v>55892</v>
      </c>
      <c r="F24" s="16">
        <v>71890.00000000007</v>
      </c>
      <c r="G24" s="16">
        <v>70864.05952380948</v>
      </c>
      <c r="H24" s="16">
        <v>71873.99999999997</v>
      </c>
      <c r="I24" s="18">
        <v>1.42518010254713</v>
      </c>
    </row>
    <row r="25" spans="1:9" ht="15">
      <c r="A25" s="19" t="s">
        <v>182</v>
      </c>
      <c r="B25" s="22"/>
      <c r="C25" s="22"/>
      <c r="D25" s="22"/>
      <c r="E25" s="63"/>
      <c r="F25" s="63"/>
      <c r="G25" s="63"/>
      <c r="H25" s="63"/>
      <c r="I25" s="63"/>
    </row>
  </sheetData>
  <sheetProtection/>
  <mergeCells count="4">
    <mergeCell ref="A4:A5"/>
    <mergeCell ref="B4:H4"/>
    <mergeCell ref="I4:I5"/>
    <mergeCell ref="A2:I2"/>
  </mergeCells>
  <printOptions/>
  <pageMargins left="0.5795833333333333" right="0.25" top="0.75" bottom="0.75" header="0.3" footer="0.3"/>
  <pageSetup horizontalDpi="600" verticalDpi="600" orientation="portrait" paperSize="9" scale="52" r:id="rId2"/>
  <headerFooter>
    <oddHeader>&amp;C&amp;G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5"/>
  <sheetViews>
    <sheetView showGridLines="0" view="pageLayout" workbookViewId="0" topLeftCell="A1">
      <selection activeCell="G24" sqref="G24"/>
    </sheetView>
  </sheetViews>
  <sheetFormatPr defaultColWidth="9.140625" defaultRowHeight="15"/>
  <cols>
    <col min="1" max="1" width="48.8515625" style="0" customWidth="1"/>
    <col min="2" max="8" width="15.421875" style="0" customWidth="1"/>
    <col min="9" max="9" width="13.57421875" style="0" customWidth="1"/>
    <col min="10" max="10" width="10.8515625" style="0" bestFit="1" customWidth="1"/>
  </cols>
  <sheetData>
    <row r="2" spans="1:9" ht="15.75">
      <c r="A2" s="146" t="s">
        <v>129</v>
      </c>
      <c r="B2" s="146"/>
      <c r="C2" s="146"/>
      <c r="D2" s="146"/>
      <c r="E2" s="146"/>
      <c r="F2" s="146"/>
      <c r="G2" s="146"/>
      <c r="H2" s="146"/>
      <c r="I2" s="146"/>
    </row>
    <row r="4" spans="1:9" ht="27" customHeight="1">
      <c r="A4" s="137" t="s">
        <v>104</v>
      </c>
      <c r="B4" s="142" t="s">
        <v>168</v>
      </c>
      <c r="C4" s="143"/>
      <c r="D4" s="143"/>
      <c r="E4" s="143"/>
      <c r="F4" s="143"/>
      <c r="G4" s="143"/>
      <c r="H4" s="144"/>
      <c r="I4" s="163" t="s">
        <v>177</v>
      </c>
    </row>
    <row r="5" spans="1:9" ht="21" customHeight="1">
      <c r="A5" s="138"/>
      <c r="B5" s="30">
        <v>2013</v>
      </c>
      <c r="C5" s="6">
        <v>2014</v>
      </c>
      <c r="D5" s="6">
        <v>2015</v>
      </c>
      <c r="E5" s="6">
        <v>2016</v>
      </c>
      <c r="F5" s="6">
        <v>2017</v>
      </c>
      <c r="G5" s="6">
        <v>2018</v>
      </c>
      <c r="H5" s="7">
        <v>2019</v>
      </c>
      <c r="I5" s="164"/>
    </row>
    <row r="6" spans="1:9" ht="18" customHeight="1">
      <c r="A6" s="77" t="s">
        <v>105</v>
      </c>
      <c r="B6" s="78">
        <v>2992731.973</v>
      </c>
      <c r="C6" s="78">
        <v>4037680.435</v>
      </c>
      <c r="D6" s="78">
        <v>684168.9979999999</v>
      </c>
      <c r="E6" s="86">
        <v>639335</v>
      </c>
      <c r="F6" s="86">
        <v>770875.4779999998</v>
      </c>
      <c r="G6" s="86">
        <v>774669.5559999997</v>
      </c>
      <c r="H6" s="86">
        <v>857178.842</v>
      </c>
      <c r="I6" s="116">
        <v>10.650900808085995</v>
      </c>
    </row>
    <row r="7" spans="1:10" ht="18" customHeight="1">
      <c r="A7" s="80" t="s">
        <v>106</v>
      </c>
      <c r="B7" s="12">
        <v>183709.58900000007</v>
      </c>
      <c r="C7" s="12">
        <v>229440.30999999997</v>
      </c>
      <c r="D7" s="12">
        <v>346840.328</v>
      </c>
      <c r="E7" s="31">
        <v>355477</v>
      </c>
      <c r="F7" s="31">
        <v>323429.4689999999</v>
      </c>
      <c r="G7" s="31">
        <v>435935.14900000003</v>
      </c>
      <c r="H7" s="31">
        <v>484774.393</v>
      </c>
      <c r="I7" s="117">
        <v>11.203327860126254</v>
      </c>
      <c r="J7" s="41"/>
    </row>
    <row r="8" spans="1:9" ht="18" customHeight="1">
      <c r="A8" s="77" t="s">
        <v>107</v>
      </c>
      <c r="B8" s="78">
        <v>19193164.611618087</v>
      </c>
      <c r="C8" s="78">
        <v>19383735.120914284</v>
      </c>
      <c r="D8" s="78">
        <v>23569841.364063837</v>
      </c>
      <c r="E8" s="86">
        <v>23752028</v>
      </c>
      <c r="F8" s="86">
        <v>23481177.68705</v>
      </c>
      <c r="G8" s="86">
        <v>27219362.286640003</v>
      </c>
      <c r="H8" s="86">
        <v>28320627.339999992</v>
      </c>
      <c r="I8" s="116">
        <v>4.045888517750185</v>
      </c>
    </row>
    <row r="9" spans="1:9" ht="18" customHeight="1">
      <c r="A9" s="80" t="s">
        <v>108</v>
      </c>
      <c r="B9" s="12">
        <v>9542031.933</v>
      </c>
      <c r="C9" s="12">
        <v>9599751.141</v>
      </c>
      <c r="D9" s="12">
        <v>10322604.160000002</v>
      </c>
      <c r="E9" s="31">
        <v>8816636</v>
      </c>
      <c r="F9" s="31">
        <v>11678277.825999998</v>
      </c>
      <c r="G9" s="31">
        <v>12718589.767000003</v>
      </c>
      <c r="H9" s="31">
        <v>20019160.992999993</v>
      </c>
      <c r="I9" s="117">
        <v>57.40079175241779</v>
      </c>
    </row>
    <row r="10" spans="1:9" ht="18" customHeight="1">
      <c r="A10" s="77" t="s">
        <v>109</v>
      </c>
      <c r="B10" s="78">
        <v>2528790.863</v>
      </c>
      <c r="C10" s="78">
        <v>2311396.565</v>
      </c>
      <c r="D10" s="78">
        <v>2303255.347</v>
      </c>
      <c r="E10" s="86">
        <v>2462697</v>
      </c>
      <c r="F10" s="86">
        <v>2295505.2120000003</v>
      </c>
      <c r="G10" s="86">
        <v>2310235.73533</v>
      </c>
      <c r="H10" s="86">
        <v>2638232.8360000006</v>
      </c>
      <c r="I10" s="116">
        <v>14.197559827077487</v>
      </c>
    </row>
    <row r="11" spans="1:9" ht="18" customHeight="1">
      <c r="A11" s="80" t="s">
        <v>110</v>
      </c>
      <c r="B11" s="12">
        <v>25325741.127299987</v>
      </c>
      <c r="C11" s="12">
        <v>23084901.978000004</v>
      </c>
      <c r="D11" s="12">
        <v>17580668.895</v>
      </c>
      <c r="E11" s="31">
        <v>30083908</v>
      </c>
      <c r="F11" s="31">
        <v>27403075.339999977</v>
      </c>
      <c r="G11" s="31">
        <v>23211470.586333327</v>
      </c>
      <c r="H11" s="31">
        <v>22703410.15100001</v>
      </c>
      <c r="I11" s="117">
        <v>-2.188833462505624</v>
      </c>
    </row>
    <row r="12" spans="1:10" ht="18" customHeight="1">
      <c r="A12" s="77" t="s">
        <v>111</v>
      </c>
      <c r="B12" s="78">
        <v>93843060.0351068</v>
      </c>
      <c r="C12" s="78">
        <v>96136940.04953451</v>
      </c>
      <c r="D12" s="78">
        <v>95316424.91387375</v>
      </c>
      <c r="E12" s="86">
        <v>96594964</v>
      </c>
      <c r="F12" s="86">
        <v>111557228.56088422</v>
      </c>
      <c r="G12" s="86">
        <v>127343039.47685158</v>
      </c>
      <c r="H12" s="86">
        <v>160944991.12199986</v>
      </c>
      <c r="I12" s="116">
        <v>26.386955881680873</v>
      </c>
      <c r="J12" s="41"/>
    </row>
    <row r="13" spans="1:10" ht="18" customHeight="1">
      <c r="A13" s="80" t="s">
        <v>112</v>
      </c>
      <c r="B13" s="12">
        <v>17417793.946749996</v>
      </c>
      <c r="C13" s="12">
        <v>17620311.15</v>
      </c>
      <c r="D13" s="12">
        <v>17848562.735999994</v>
      </c>
      <c r="E13" s="31">
        <v>19029663</v>
      </c>
      <c r="F13" s="31">
        <v>21365721.313960005</v>
      </c>
      <c r="G13" s="31">
        <v>24368103.43333334</v>
      </c>
      <c r="H13" s="31">
        <v>22774799.68500001</v>
      </c>
      <c r="I13" s="117">
        <v>-6.538480734425301</v>
      </c>
      <c r="J13" s="41"/>
    </row>
    <row r="14" spans="1:9" ht="18" customHeight="1">
      <c r="A14" s="77" t="s">
        <v>113</v>
      </c>
      <c r="B14" s="78">
        <v>33923714.603703626</v>
      </c>
      <c r="C14" s="78">
        <v>26267162.620927442</v>
      </c>
      <c r="D14" s="78">
        <v>32488615.003198866</v>
      </c>
      <c r="E14" s="86">
        <v>31660031</v>
      </c>
      <c r="F14" s="86">
        <v>30529259.099999987</v>
      </c>
      <c r="G14" s="86">
        <v>33999555.46249995</v>
      </c>
      <c r="H14" s="86">
        <v>32565397.550000034</v>
      </c>
      <c r="I14" s="116">
        <v>-4.218166658330946</v>
      </c>
    </row>
    <row r="15" spans="1:9" ht="18" customHeight="1">
      <c r="A15" s="80" t="s">
        <v>114</v>
      </c>
      <c r="B15" s="12">
        <v>12695190.28766666</v>
      </c>
      <c r="C15" s="12">
        <v>12790408.349333335</v>
      </c>
      <c r="D15" s="12">
        <v>12230952.53114286</v>
      </c>
      <c r="E15" s="31">
        <v>11679359</v>
      </c>
      <c r="F15" s="31">
        <v>11265941.347000008</v>
      </c>
      <c r="G15" s="31">
        <v>9910645.632333333</v>
      </c>
      <c r="H15" s="31">
        <v>10168334.516000003</v>
      </c>
      <c r="I15" s="117">
        <v>2.6001220629457755</v>
      </c>
    </row>
    <row r="16" spans="1:9" ht="18" customHeight="1">
      <c r="A16" s="77" t="s">
        <v>115</v>
      </c>
      <c r="B16" s="78">
        <v>18454416.174</v>
      </c>
      <c r="C16" s="78">
        <v>18659897.617</v>
      </c>
      <c r="D16" s="78">
        <v>17977143.238999996</v>
      </c>
      <c r="E16" s="86">
        <v>17945800</v>
      </c>
      <c r="F16" s="86">
        <v>17343850.873410005</v>
      </c>
      <c r="G16" s="86">
        <v>16290789.416999998</v>
      </c>
      <c r="H16" s="86">
        <v>16827208.213999994</v>
      </c>
      <c r="I16" s="116">
        <v>3.2927735008361436</v>
      </c>
    </row>
    <row r="17" spans="1:9" ht="18" customHeight="1">
      <c r="A17" s="80" t="s">
        <v>116</v>
      </c>
      <c r="B17" s="12">
        <v>4173982.450000006</v>
      </c>
      <c r="C17" s="12">
        <v>3745271.5010000006</v>
      </c>
      <c r="D17" s="12">
        <v>6745804.952999999</v>
      </c>
      <c r="E17" s="31">
        <v>4251936</v>
      </c>
      <c r="F17" s="31">
        <v>1135038.9931299996</v>
      </c>
      <c r="G17" s="31">
        <v>1834602.1896666659</v>
      </c>
      <c r="H17" s="31">
        <v>3391469.2770000007</v>
      </c>
      <c r="I17" s="117">
        <v>84.86129015338233</v>
      </c>
    </row>
    <row r="18" spans="1:9" ht="18" customHeight="1">
      <c r="A18" s="77" t="s">
        <v>117</v>
      </c>
      <c r="B18" s="78">
        <v>2145511.978909999</v>
      </c>
      <c r="C18" s="78">
        <v>2844000.543</v>
      </c>
      <c r="D18" s="78">
        <v>2911563.6769999987</v>
      </c>
      <c r="E18" s="86">
        <v>2776974</v>
      </c>
      <c r="F18" s="86">
        <v>2797907.8119999995</v>
      </c>
      <c r="G18" s="86">
        <v>2489606.4299999997</v>
      </c>
      <c r="H18" s="86">
        <v>2995177.572</v>
      </c>
      <c r="I18" s="116">
        <v>20.307271699969085</v>
      </c>
    </row>
    <row r="19" spans="1:9" ht="18" customHeight="1">
      <c r="A19" s="80" t="s">
        <v>118</v>
      </c>
      <c r="B19" s="12">
        <v>6868071.168000001</v>
      </c>
      <c r="C19" s="12">
        <v>6583511.450999997</v>
      </c>
      <c r="D19" s="12">
        <v>7813627.363999997</v>
      </c>
      <c r="E19" s="31">
        <v>8482799</v>
      </c>
      <c r="F19" s="31">
        <v>9852304.257999998</v>
      </c>
      <c r="G19" s="31">
        <v>9511036.666666672</v>
      </c>
      <c r="H19" s="31">
        <v>7925680.185000006</v>
      </c>
      <c r="I19" s="117">
        <v>-16.668598147906046</v>
      </c>
    </row>
    <row r="20" spans="1:9" ht="18" customHeight="1">
      <c r="A20" s="77" t="s">
        <v>119</v>
      </c>
      <c r="B20" s="78">
        <v>1373521.6042600002</v>
      </c>
      <c r="C20" s="78">
        <v>1321297.3769399999</v>
      </c>
      <c r="D20" s="78">
        <v>1281475.6228571427</v>
      </c>
      <c r="E20" s="86">
        <v>1242496</v>
      </c>
      <c r="F20" s="86">
        <v>1305202.179</v>
      </c>
      <c r="G20" s="86">
        <v>1301774.5866666667</v>
      </c>
      <c r="H20" s="86">
        <v>1122198.2870000007</v>
      </c>
      <c r="I20" s="116">
        <v>-13.794730785649323</v>
      </c>
    </row>
    <row r="21" spans="1:9" ht="18" customHeight="1">
      <c r="A21" s="80" t="s">
        <v>120</v>
      </c>
      <c r="B21" s="12">
        <v>805658.2229999998</v>
      </c>
      <c r="C21" s="12">
        <v>912730.5070000002</v>
      </c>
      <c r="D21" s="12">
        <v>947091.8904999997</v>
      </c>
      <c r="E21" s="31">
        <v>1126879</v>
      </c>
      <c r="F21" s="31">
        <v>1300416.772</v>
      </c>
      <c r="G21" s="31">
        <v>1371221.3770000006</v>
      </c>
      <c r="H21" s="31">
        <v>1593627.8239999998</v>
      </c>
      <c r="I21" s="117">
        <v>16.21958720382457</v>
      </c>
    </row>
    <row r="22" spans="1:9" ht="18" customHeight="1">
      <c r="A22" s="77" t="s">
        <v>121</v>
      </c>
      <c r="B22" s="78">
        <v>502078.1869999997</v>
      </c>
      <c r="C22" s="78">
        <v>548167.993</v>
      </c>
      <c r="D22" s="78">
        <v>529703.4100000003</v>
      </c>
      <c r="E22" s="86">
        <v>591047</v>
      </c>
      <c r="F22" s="86">
        <v>1022988.8969999998</v>
      </c>
      <c r="G22" s="86">
        <v>962035.3603333333</v>
      </c>
      <c r="H22" s="86">
        <v>1337663.845</v>
      </c>
      <c r="I22" s="116">
        <v>39.0451848398292</v>
      </c>
    </row>
    <row r="23" spans="1:9" ht="18" customHeight="1">
      <c r="A23" s="80" t="s">
        <v>122</v>
      </c>
      <c r="B23" s="12">
        <v>629998.4447222225</v>
      </c>
      <c r="C23" s="12">
        <v>676704.8756016261</v>
      </c>
      <c r="D23" s="12">
        <v>663429.9074242415</v>
      </c>
      <c r="E23" s="31">
        <v>744321</v>
      </c>
      <c r="F23" s="31">
        <v>826192.4680000002</v>
      </c>
      <c r="G23" s="31">
        <v>1055522.2780000004</v>
      </c>
      <c r="H23" s="31">
        <v>1073683.7279999994</v>
      </c>
      <c r="I23" s="117">
        <v>1.7206126652685505</v>
      </c>
    </row>
    <row r="24" spans="1:9" ht="18" customHeight="1">
      <c r="A24" s="109" t="s">
        <v>13</v>
      </c>
      <c r="B24" s="16">
        <v>252599167.20003852</v>
      </c>
      <c r="C24" s="16">
        <v>246753309.58425125</v>
      </c>
      <c r="D24" s="16">
        <v>251561774.34006068</v>
      </c>
      <c r="E24" s="16">
        <v>262236350</v>
      </c>
      <c r="F24" s="16">
        <v>276254393.5864343</v>
      </c>
      <c r="G24" s="16">
        <v>297108195.39065486</v>
      </c>
      <c r="H24" s="16">
        <v>337743616.3599999</v>
      </c>
      <c r="I24" s="118">
        <v>13.67697747815917</v>
      </c>
    </row>
    <row r="25" spans="1:9" ht="15">
      <c r="A25" s="19" t="s">
        <v>182</v>
      </c>
      <c r="B25" s="22"/>
      <c r="C25" s="22"/>
      <c r="D25" s="22"/>
      <c r="E25" s="63"/>
      <c r="F25" s="63"/>
      <c r="G25" s="63"/>
      <c r="H25" s="63"/>
      <c r="I25" s="63"/>
    </row>
  </sheetData>
  <sheetProtection/>
  <mergeCells count="4">
    <mergeCell ref="A4:A5"/>
    <mergeCell ref="B4:H4"/>
    <mergeCell ref="I4:I5"/>
    <mergeCell ref="A2:I2"/>
  </mergeCells>
  <printOptions/>
  <pageMargins left="0.7086614173228347" right="0.7086614173228347" top="0.795" bottom="0.7480314960629921" header="0.31496062992125984" footer="0.31496062992125984"/>
  <pageSetup horizontalDpi="600" verticalDpi="600" orientation="portrait" paperSize="9" scale="48" r:id="rId2"/>
  <headerFooter>
    <oddHeader>&amp;C&amp;G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2:D26"/>
  <sheetViews>
    <sheetView showGridLines="0" view="pageLayout" workbookViewId="0" topLeftCell="A1">
      <selection activeCell="B24" sqref="B24:C24"/>
    </sheetView>
  </sheetViews>
  <sheetFormatPr defaultColWidth="9.140625" defaultRowHeight="15"/>
  <cols>
    <col min="1" max="1" width="87.7109375" style="0" customWidth="1"/>
    <col min="2" max="2" width="13.8515625" style="0" customWidth="1"/>
    <col min="3" max="3" width="13.28125" style="0" customWidth="1"/>
    <col min="4" max="4" width="13.57421875" style="0" customWidth="1"/>
  </cols>
  <sheetData>
    <row r="2" spans="1:4" ht="15.75">
      <c r="A2" s="165" t="s">
        <v>133</v>
      </c>
      <c r="B2" s="165"/>
      <c r="C2" s="165"/>
      <c r="D2" s="165"/>
    </row>
    <row r="3" spans="1:4" ht="15">
      <c r="A3" s="33"/>
      <c r="B3" s="33"/>
      <c r="C3" s="33"/>
      <c r="D3" s="33"/>
    </row>
    <row r="4" spans="1:4" ht="23.25" customHeight="1">
      <c r="A4" s="149" t="s">
        <v>104</v>
      </c>
      <c r="B4" s="153" t="s">
        <v>24</v>
      </c>
      <c r="C4" s="156"/>
      <c r="D4" s="157" t="s">
        <v>27</v>
      </c>
    </row>
    <row r="5" spans="1:4" ht="23.25" customHeight="1">
      <c r="A5" s="138"/>
      <c r="B5" s="30" t="s">
        <v>25</v>
      </c>
      <c r="C5" s="7" t="s">
        <v>26</v>
      </c>
      <c r="D5" s="153"/>
    </row>
    <row r="6" spans="1:4" ht="18" customHeight="1">
      <c r="A6" s="77" t="s">
        <v>105</v>
      </c>
      <c r="B6" s="78">
        <v>222.0000000000001</v>
      </c>
      <c r="C6" s="78">
        <v>62.00000000000003</v>
      </c>
      <c r="D6" s="78">
        <v>284.0000000000001</v>
      </c>
    </row>
    <row r="7" spans="1:4" ht="18" customHeight="1">
      <c r="A7" s="80" t="s">
        <v>106</v>
      </c>
      <c r="B7" s="12">
        <v>114.00000000000001</v>
      </c>
      <c r="C7" s="12">
        <v>33.00000000000001</v>
      </c>
      <c r="D7" s="12">
        <v>147.00000000000003</v>
      </c>
    </row>
    <row r="8" spans="1:4" ht="18" customHeight="1">
      <c r="A8" s="77" t="s">
        <v>107</v>
      </c>
      <c r="B8" s="78">
        <v>5704.0000000000055</v>
      </c>
      <c r="C8" s="78">
        <v>3549.0000000000045</v>
      </c>
      <c r="D8" s="78">
        <v>9253.000000000011</v>
      </c>
    </row>
    <row r="9" spans="1:4" ht="18" customHeight="1">
      <c r="A9" s="80" t="s">
        <v>108</v>
      </c>
      <c r="B9" s="12">
        <v>812</v>
      </c>
      <c r="C9" s="12">
        <v>216</v>
      </c>
      <c r="D9" s="12">
        <v>1028</v>
      </c>
    </row>
    <row r="10" spans="1:4" ht="18" customHeight="1">
      <c r="A10" s="77" t="s">
        <v>109</v>
      </c>
      <c r="B10" s="78">
        <v>410</v>
      </c>
      <c r="C10" s="78">
        <v>171</v>
      </c>
      <c r="D10" s="78">
        <v>581</v>
      </c>
    </row>
    <row r="11" spans="1:4" ht="18" customHeight="1">
      <c r="A11" s="80" t="s">
        <v>110</v>
      </c>
      <c r="B11" s="12">
        <v>3632.000000000002</v>
      </c>
      <c r="C11" s="12">
        <v>614.9999999999999</v>
      </c>
      <c r="D11" s="12">
        <v>4247.000000000002</v>
      </c>
    </row>
    <row r="12" spans="1:4" ht="18" customHeight="1">
      <c r="A12" s="77" t="s">
        <v>111</v>
      </c>
      <c r="B12" s="78">
        <v>8902</v>
      </c>
      <c r="C12" s="78">
        <v>8196.999999999998</v>
      </c>
      <c r="D12" s="78">
        <v>17099</v>
      </c>
    </row>
    <row r="13" spans="1:4" ht="18" customHeight="1">
      <c r="A13" s="80" t="s">
        <v>112</v>
      </c>
      <c r="B13" s="12">
        <v>4167.999999999998</v>
      </c>
      <c r="C13" s="12">
        <v>1299.0000000000005</v>
      </c>
      <c r="D13" s="12">
        <v>5466.999999999998</v>
      </c>
    </row>
    <row r="14" spans="1:4" ht="18" customHeight="1">
      <c r="A14" s="77" t="s">
        <v>113</v>
      </c>
      <c r="B14" s="78">
        <v>6241</v>
      </c>
      <c r="C14" s="78">
        <v>9345.999999999998</v>
      </c>
      <c r="D14" s="78">
        <v>15586.999999999998</v>
      </c>
    </row>
    <row r="15" spans="1:4" ht="18" customHeight="1">
      <c r="A15" s="80" t="s">
        <v>114</v>
      </c>
      <c r="B15" s="12">
        <v>1154</v>
      </c>
      <c r="C15" s="12">
        <v>670.0000000000002</v>
      </c>
      <c r="D15" s="12">
        <v>1824.0000000000002</v>
      </c>
    </row>
    <row r="16" spans="1:4" ht="18" customHeight="1">
      <c r="A16" s="77" t="s">
        <v>115</v>
      </c>
      <c r="B16" s="78">
        <v>732</v>
      </c>
      <c r="C16" s="78">
        <v>1026.0000000000002</v>
      </c>
      <c r="D16" s="78">
        <v>1758.0000000000002</v>
      </c>
    </row>
    <row r="17" spans="1:4" ht="18" customHeight="1">
      <c r="A17" s="80" t="s">
        <v>116</v>
      </c>
      <c r="B17" s="12">
        <v>527</v>
      </c>
      <c r="C17" s="12">
        <v>279.00000000000006</v>
      </c>
      <c r="D17" s="12">
        <v>806</v>
      </c>
    </row>
    <row r="18" spans="1:4" ht="18" customHeight="1">
      <c r="A18" s="77" t="s">
        <v>117</v>
      </c>
      <c r="B18" s="78">
        <v>968.0000000000006</v>
      </c>
      <c r="C18" s="78">
        <v>712.0000000000002</v>
      </c>
      <c r="D18" s="78">
        <v>1680.000000000001</v>
      </c>
    </row>
    <row r="19" spans="1:4" ht="18" customHeight="1">
      <c r="A19" s="80" t="s">
        <v>118</v>
      </c>
      <c r="B19" s="12">
        <v>4951.999999999998</v>
      </c>
      <c r="C19" s="12">
        <v>1991.999999999999</v>
      </c>
      <c r="D19" s="12">
        <v>6943.999999999997</v>
      </c>
    </row>
    <row r="20" spans="1:4" ht="18" customHeight="1">
      <c r="A20" s="77" t="s">
        <v>119</v>
      </c>
      <c r="B20" s="78">
        <v>682.0000000000002</v>
      </c>
      <c r="C20" s="78">
        <v>1022.0000000000002</v>
      </c>
      <c r="D20" s="78">
        <v>1704.0000000000005</v>
      </c>
    </row>
    <row r="21" spans="1:4" ht="18" customHeight="1">
      <c r="A21" s="80" t="s">
        <v>120</v>
      </c>
      <c r="B21" s="12">
        <v>282.00000000000006</v>
      </c>
      <c r="C21" s="12">
        <v>737.0000000000002</v>
      </c>
      <c r="D21" s="12">
        <v>1019.0000000000002</v>
      </c>
    </row>
    <row r="22" spans="1:4" ht="18" customHeight="1">
      <c r="A22" s="77" t="s">
        <v>121</v>
      </c>
      <c r="B22" s="78">
        <v>626.0000000000002</v>
      </c>
      <c r="C22" s="78">
        <v>399.00000000000006</v>
      </c>
      <c r="D22" s="78">
        <v>1025.0000000000002</v>
      </c>
    </row>
    <row r="23" spans="1:4" ht="18" customHeight="1">
      <c r="A23" s="80" t="s">
        <v>122</v>
      </c>
      <c r="B23" s="12">
        <v>858.9999999999999</v>
      </c>
      <c r="C23" s="12">
        <v>561.9999999999999</v>
      </c>
      <c r="D23" s="12">
        <v>1420.9999999999998</v>
      </c>
    </row>
    <row r="24" spans="1:4" ht="18" customHeight="1">
      <c r="A24" s="81" t="s">
        <v>13</v>
      </c>
      <c r="B24" s="16">
        <v>40987.00000000001</v>
      </c>
      <c r="C24" s="16">
        <v>30887</v>
      </c>
      <c r="D24" s="16">
        <v>71874.00000000001</v>
      </c>
    </row>
    <row r="25" spans="1:4" ht="15">
      <c r="A25" s="19" t="s">
        <v>178</v>
      </c>
      <c r="B25" s="22"/>
      <c r="C25" s="22"/>
      <c r="D25" s="22"/>
    </row>
    <row r="26" ht="15">
      <c r="D26" s="41"/>
    </row>
  </sheetData>
  <sheetProtection/>
  <mergeCells count="4">
    <mergeCell ref="A4:A5"/>
    <mergeCell ref="B4:C4"/>
    <mergeCell ref="D4:D5"/>
    <mergeCell ref="A2:D2"/>
  </mergeCells>
  <conditionalFormatting sqref="A24">
    <cfRule type="duplicateValues" priority="1" dxfId="27" stopIfTrue="1">
      <formula>AND(COUNTIF($A$24:$A$24,A24)&gt;1,NOT(ISBLANK(A24)))</formula>
    </cfRule>
  </conditionalFormatting>
  <printOptions/>
  <pageMargins left="0.7086614173228347" right="0.7086614173228347" top="0.9121875" bottom="0.7480314960629921" header="0.31496062992125984" footer="0.31496062992125984"/>
  <pageSetup horizontalDpi="600" verticalDpi="600" orientation="portrait" paperSize="9" scale="63" r:id="rId2"/>
  <headerFooter>
    <oddHeader>&amp;C&amp;G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25"/>
  <sheetViews>
    <sheetView showGridLines="0" view="pageLayout" workbookViewId="0" topLeftCell="A1">
      <selection activeCell="B24" sqref="B24:J24"/>
    </sheetView>
  </sheetViews>
  <sheetFormatPr defaultColWidth="9.140625" defaultRowHeight="15"/>
  <cols>
    <col min="1" max="1" width="78.7109375" style="0" customWidth="1"/>
    <col min="2" max="10" width="7.28125" style="0" customWidth="1"/>
  </cols>
  <sheetData>
    <row r="2" spans="1:11" ht="15.75">
      <c r="A2" s="165" t="s">
        <v>141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>
      <c r="A4" s="149" t="s">
        <v>104</v>
      </c>
      <c r="B4" s="153" t="s">
        <v>2</v>
      </c>
      <c r="C4" s="166"/>
      <c r="D4" s="166"/>
      <c r="E4" s="166"/>
      <c r="F4" s="166"/>
      <c r="G4" s="166"/>
      <c r="H4" s="166"/>
      <c r="I4" s="166"/>
      <c r="J4" s="156"/>
      <c r="K4" s="34"/>
    </row>
    <row r="5" spans="1:11" ht="15.75">
      <c r="A5" s="138"/>
      <c r="B5" s="35" t="s">
        <v>135</v>
      </c>
      <c r="C5" s="36" t="s">
        <v>136</v>
      </c>
      <c r="D5" s="6" t="s">
        <v>137</v>
      </c>
      <c r="E5" s="6" t="s">
        <v>7</v>
      </c>
      <c r="F5" s="6" t="s">
        <v>138</v>
      </c>
      <c r="G5" s="6" t="s">
        <v>9</v>
      </c>
      <c r="H5" s="6" t="s">
        <v>139</v>
      </c>
      <c r="I5" s="6" t="s">
        <v>140</v>
      </c>
      <c r="J5" s="7" t="s">
        <v>12</v>
      </c>
      <c r="K5" s="6" t="s">
        <v>27</v>
      </c>
    </row>
    <row r="6" spans="1:11" ht="18" customHeight="1">
      <c r="A6" s="77" t="s">
        <v>105</v>
      </c>
      <c r="B6" s="87">
        <v>0</v>
      </c>
      <c r="C6" s="87">
        <v>8</v>
      </c>
      <c r="D6" s="87">
        <v>0</v>
      </c>
      <c r="E6" s="87">
        <v>7</v>
      </c>
      <c r="F6" s="87">
        <v>5</v>
      </c>
      <c r="G6" s="87">
        <v>0</v>
      </c>
      <c r="H6" s="87">
        <v>15</v>
      </c>
      <c r="I6" s="87">
        <v>1</v>
      </c>
      <c r="J6" s="87">
        <v>0</v>
      </c>
      <c r="K6" s="132">
        <v>36</v>
      </c>
    </row>
    <row r="7" spans="1:11" ht="18" customHeight="1">
      <c r="A7" s="80" t="s">
        <v>106</v>
      </c>
      <c r="B7" s="88">
        <v>0</v>
      </c>
      <c r="C7" s="89">
        <v>1</v>
      </c>
      <c r="D7" s="89">
        <v>0</v>
      </c>
      <c r="E7" s="89">
        <v>5</v>
      </c>
      <c r="F7" s="89">
        <v>0</v>
      </c>
      <c r="G7" s="89">
        <v>3</v>
      </c>
      <c r="H7" s="89">
        <v>7</v>
      </c>
      <c r="I7" s="89">
        <v>0</v>
      </c>
      <c r="J7" s="89">
        <v>0</v>
      </c>
      <c r="K7" s="133">
        <v>16</v>
      </c>
    </row>
    <row r="8" spans="1:11" ht="18" customHeight="1">
      <c r="A8" s="77" t="s">
        <v>107</v>
      </c>
      <c r="B8" s="87">
        <v>76</v>
      </c>
      <c r="C8" s="87">
        <v>224</v>
      </c>
      <c r="D8" s="87">
        <v>32</v>
      </c>
      <c r="E8" s="87">
        <v>64</v>
      </c>
      <c r="F8" s="87">
        <v>21</v>
      </c>
      <c r="G8" s="87">
        <v>15</v>
      </c>
      <c r="H8" s="87">
        <v>489</v>
      </c>
      <c r="I8" s="87">
        <v>70</v>
      </c>
      <c r="J8" s="87">
        <v>19</v>
      </c>
      <c r="K8" s="132">
        <v>1010</v>
      </c>
    </row>
    <row r="9" spans="1:11" ht="18" customHeight="1">
      <c r="A9" s="80" t="s">
        <v>108</v>
      </c>
      <c r="B9" s="88">
        <v>0</v>
      </c>
      <c r="C9" s="89">
        <v>5</v>
      </c>
      <c r="D9" s="89">
        <v>1</v>
      </c>
      <c r="E9" s="89">
        <v>4</v>
      </c>
      <c r="F9" s="89">
        <v>2</v>
      </c>
      <c r="G9" s="89">
        <v>0</v>
      </c>
      <c r="H9" s="89">
        <v>8</v>
      </c>
      <c r="I9" s="89">
        <v>0</v>
      </c>
      <c r="J9" s="89">
        <v>0</v>
      </c>
      <c r="K9" s="133">
        <v>20</v>
      </c>
    </row>
    <row r="10" spans="1:11" ht="18" customHeight="1">
      <c r="A10" s="77" t="s">
        <v>109</v>
      </c>
      <c r="B10" s="87">
        <v>2</v>
      </c>
      <c r="C10" s="87">
        <v>4</v>
      </c>
      <c r="D10" s="87">
        <v>1</v>
      </c>
      <c r="E10" s="87">
        <v>5</v>
      </c>
      <c r="F10" s="87">
        <v>3</v>
      </c>
      <c r="G10" s="87">
        <v>0</v>
      </c>
      <c r="H10" s="87">
        <v>18</v>
      </c>
      <c r="I10" s="87">
        <v>1</v>
      </c>
      <c r="J10" s="87">
        <v>0</v>
      </c>
      <c r="K10" s="132">
        <v>34</v>
      </c>
    </row>
    <row r="11" spans="1:11" ht="18" customHeight="1">
      <c r="A11" s="80" t="s">
        <v>110</v>
      </c>
      <c r="B11" s="88">
        <v>16</v>
      </c>
      <c r="C11" s="89">
        <v>58</v>
      </c>
      <c r="D11" s="89">
        <v>6</v>
      </c>
      <c r="E11" s="89">
        <v>86</v>
      </c>
      <c r="F11" s="89">
        <v>45</v>
      </c>
      <c r="G11" s="89">
        <v>5</v>
      </c>
      <c r="H11" s="89">
        <v>230</v>
      </c>
      <c r="I11" s="89">
        <v>6</v>
      </c>
      <c r="J11" s="89">
        <v>0</v>
      </c>
      <c r="K11" s="133">
        <v>452</v>
      </c>
    </row>
    <row r="12" spans="1:11" ht="18" customHeight="1">
      <c r="A12" s="77" t="s">
        <v>111</v>
      </c>
      <c r="B12" s="87">
        <v>479</v>
      </c>
      <c r="C12" s="87">
        <v>1053</v>
      </c>
      <c r="D12" s="87">
        <v>269</v>
      </c>
      <c r="E12" s="87">
        <v>395</v>
      </c>
      <c r="F12" s="87">
        <v>158</v>
      </c>
      <c r="G12" s="87">
        <v>29</v>
      </c>
      <c r="H12" s="87">
        <v>2155</v>
      </c>
      <c r="I12" s="87">
        <v>288</v>
      </c>
      <c r="J12" s="87">
        <v>101</v>
      </c>
      <c r="K12" s="132">
        <v>4927</v>
      </c>
    </row>
    <row r="13" spans="1:11" ht="18" customHeight="1">
      <c r="A13" s="80" t="s">
        <v>112</v>
      </c>
      <c r="B13" s="88">
        <v>2</v>
      </c>
      <c r="C13" s="89">
        <v>52</v>
      </c>
      <c r="D13" s="89">
        <v>10</v>
      </c>
      <c r="E13" s="89">
        <v>44</v>
      </c>
      <c r="F13" s="89">
        <v>17</v>
      </c>
      <c r="G13" s="89">
        <v>0</v>
      </c>
      <c r="H13" s="89">
        <v>98</v>
      </c>
      <c r="I13" s="89">
        <v>2</v>
      </c>
      <c r="J13" s="89">
        <v>0</v>
      </c>
      <c r="K13" s="133">
        <v>225</v>
      </c>
    </row>
    <row r="14" spans="1:11" ht="18" customHeight="1">
      <c r="A14" s="77" t="s">
        <v>113</v>
      </c>
      <c r="B14" s="87">
        <v>169</v>
      </c>
      <c r="C14" s="87">
        <v>238</v>
      </c>
      <c r="D14" s="87">
        <v>13</v>
      </c>
      <c r="E14" s="87">
        <v>217</v>
      </c>
      <c r="F14" s="87">
        <v>46</v>
      </c>
      <c r="G14" s="87">
        <v>17</v>
      </c>
      <c r="H14" s="87">
        <v>767</v>
      </c>
      <c r="I14" s="87">
        <v>164</v>
      </c>
      <c r="J14" s="87">
        <v>131</v>
      </c>
      <c r="K14" s="132">
        <v>1762</v>
      </c>
    </row>
    <row r="15" spans="1:11" ht="18" customHeight="1">
      <c r="A15" s="80" t="s">
        <v>114</v>
      </c>
      <c r="B15" s="88">
        <v>0</v>
      </c>
      <c r="C15" s="89">
        <v>17</v>
      </c>
      <c r="D15" s="89">
        <v>0</v>
      </c>
      <c r="E15" s="89">
        <v>9</v>
      </c>
      <c r="F15" s="89">
        <v>2</v>
      </c>
      <c r="G15" s="89">
        <v>0</v>
      </c>
      <c r="H15" s="89">
        <v>93</v>
      </c>
      <c r="I15" s="89">
        <v>1</v>
      </c>
      <c r="J15" s="89">
        <v>0</v>
      </c>
      <c r="K15" s="133">
        <v>122</v>
      </c>
    </row>
    <row r="16" spans="1:11" ht="18" customHeight="1">
      <c r="A16" s="77" t="s">
        <v>115</v>
      </c>
      <c r="B16" s="87">
        <v>0</v>
      </c>
      <c r="C16" s="87">
        <v>2</v>
      </c>
      <c r="D16" s="87">
        <v>0</v>
      </c>
      <c r="E16" s="87">
        <v>8</v>
      </c>
      <c r="F16" s="87">
        <v>2</v>
      </c>
      <c r="G16" s="87">
        <v>0</v>
      </c>
      <c r="H16" s="87">
        <v>37</v>
      </c>
      <c r="I16" s="87">
        <v>0</v>
      </c>
      <c r="J16" s="87">
        <v>0</v>
      </c>
      <c r="K16" s="132">
        <v>49</v>
      </c>
    </row>
    <row r="17" spans="1:11" ht="18" customHeight="1">
      <c r="A17" s="80" t="s">
        <v>116</v>
      </c>
      <c r="B17" s="88">
        <v>0</v>
      </c>
      <c r="C17" s="89">
        <v>53</v>
      </c>
      <c r="D17" s="89">
        <v>0</v>
      </c>
      <c r="E17" s="89">
        <v>115</v>
      </c>
      <c r="F17" s="89">
        <v>87</v>
      </c>
      <c r="G17" s="89">
        <v>6</v>
      </c>
      <c r="H17" s="89">
        <v>58</v>
      </c>
      <c r="I17" s="89">
        <v>0</v>
      </c>
      <c r="J17" s="89">
        <v>0</v>
      </c>
      <c r="K17" s="133">
        <v>319</v>
      </c>
    </row>
    <row r="18" spans="1:11" ht="18" customHeight="1">
      <c r="A18" s="77" t="s">
        <v>117</v>
      </c>
      <c r="B18" s="87">
        <v>13</v>
      </c>
      <c r="C18" s="87">
        <v>105</v>
      </c>
      <c r="D18" s="87">
        <v>4</v>
      </c>
      <c r="E18" s="87">
        <v>70</v>
      </c>
      <c r="F18" s="87">
        <v>30</v>
      </c>
      <c r="G18" s="87">
        <v>1</v>
      </c>
      <c r="H18" s="87">
        <v>306</v>
      </c>
      <c r="I18" s="87">
        <v>8</v>
      </c>
      <c r="J18" s="87">
        <v>0</v>
      </c>
      <c r="K18" s="132">
        <v>537</v>
      </c>
    </row>
    <row r="19" spans="1:11" ht="18" customHeight="1">
      <c r="A19" s="80" t="s">
        <v>118</v>
      </c>
      <c r="B19" s="88">
        <v>5</v>
      </c>
      <c r="C19" s="89">
        <v>66</v>
      </c>
      <c r="D19" s="89">
        <v>9</v>
      </c>
      <c r="E19" s="89">
        <v>101</v>
      </c>
      <c r="F19" s="89">
        <v>63</v>
      </c>
      <c r="G19" s="89">
        <v>5</v>
      </c>
      <c r="H19" s="89">
        <v>133</v>
      </c>
      <c r="I19" s="89">
        <v>8</v>
      </c>
      <c r="J19" s="89">
        <v>3</v>
      </c>
      <c r="K19" s="133">
        <v>393</v>
      </c>
    </row>
    <row r="20" spans="1:11" ht="18" customHeight="1">
      <c r="A20" s="77" t="s">
        <v>119</v>
      </c>
      <c r="B20" s="87">
        <v>7</v>
      </c>
      <c r="C20" s="87">
        <v>28</v>
      </c>
      <c r="D20" s="87">
        <v>4</v>
      </c>
      <c r="E20" s="87">
        <v>18</v>
      </c>
      <c r="F20" s="87">
        <v>10</v>
      </c>
      <c r="G20" s="87">
        <v>1</v>
      </c>
      <c r="H20" s="87">
        <v>120</v>
      </c>
      <c r="I20" s="87">
        <v>8</v>
      </c>
      <c r="J20" s="87">
        <v>0</v>
      </c>
      <c r="K20" s="132">
        <v>196</v>
      </c>
    </row>
    <row r="21" spans="1:11" ht="18" customHeight="1">
      <c r="A21" s="80" t="s">
        <v>120</v>
      </c>
      <c r="B21" s="88">
        <v>7</v>
      </c>
      <c r="C21" s="89">
        <v>55</v>
      </c>
      <c r="D21" s="89">
        <v>5</v>
      </c>
      <c r="E21" s="89">
        <v>21</v>
      </c>
      <c r="F21" s="89">
        <v>2</v>
      </c>
      <c r="G21" s="89">
        <v>0</v>
      </c>
      <c r="H21" s="89">
        <v>106</v>
      </c>
      <c r="I21" s="89">
        <v>4</v>
      </c>
      <c r="J21" s="89">
        <v>0</v>
      </c>
      <c r="K21" s="133">
        <v>200</v>
      </c>
    </row>
    <row r="22" spans="1:11" ht="18" customHeight="1">
      <c r="A22" s="77" t="s">
        <v>121</v>
      </c>
      <c r="B22" s="87">
        <v>5</v>
      </c>
      <c r="C22" s="87">
        <v>84</v>
      </c>
      <c r="D22" s="87">
        <v>0</v>
      </c>
      <c r="E22" s="87">
        <v>61</v>
      </c>
      <c r="F22" s="87">
        <v>11</v>
      </c>
      <c r="G22" s="87">
        <v>0</v>
      </c>
      <c r="H22" s="87">
        <v>31</v>
      </c>
      <c r="I22" s="87">
        <v>2</v>
      </c>
      <c r="J22" s="87">
        <v>0</v>
      </c>
      <c r="K22" s="132">
        <v>194</v>
      </c>
    </row>
    <row r="23" spans="1:11" ht="18" customHeight="1">
      <c r="A23" s="90" t="s">
        <v>122</v>
      </c>
      <c r="B23" s="91">
        <v>46</v>
      </c>
      <c r="C23" s="92">
        <v>147</v>
      </c>
      <c r="D23" s="92">
        <v>2</v>
      </c>
      <c r="E23" s="92">
        <v>67</v>
      </c>
      <c r="F23" s="92">
        <v>6</v>
      </c>
      <c r="G23" s="92">
        <v>0</v>
      </c>
      <c r="H23" s="92">
        <v>337</v>
      </c>
      <c r="I23" s="92">
        <v>77</v>
      </c>
      <c r="J23" s="92">
        <v>0</v>
      </c>
      <c r="K23" s="134">
        <v>682</v>
      </c>
    </row>
    <row r="24" spans="1:11" ht="18" customHeight="1">
      <c r="A24" s="81" t="s">
        <v>13</v>
      </c>
      <c r="B24" s="81">
        <v>827</v>
      </c>
      <c r="C24" s="81">
        <v>2200</v>
      </c>
      <c r="D24" s="81">
        <v>356</v>
      </c>
      <c r="E24" s="81">
        <v>1297</v>
      </c>
      <c r="F24" s="81">
        <v>510</v>
      </c>
      <c r="G24" s="81">
        <v>82</v>
      </c>
      <c r="H24" s="81">
        <v>5008</v>
      </c>
      <c r="I24" s="81">
        <v>640</v>
      </c>
      <c r="J24" s="81">
        <v>254</v>
      </c>
      <c r="K24" s="81">
        <v>11174</v>
      </c>
    </row>
    <row r="25" spans="1:11" ht="15">
      <c r="A25" s="19" t="s">
        <v>178</v>
      </c>
      <c r="B25" s="22"/>
      <c r="C25" s="22"/>
      <c r="D25" s="22"/>
      <c r="E25" s="63"/>
      <c r="F25" s="63"/>
      <c r="G25" s="63"/>
      <c r="H25" s="63"/>
      <c r="I25" s="63"/>
      <c r="J25" s="22"/>
      <c r="K25" s="22"/>
    </row>
  </sheetData>
  <sheetProtection/>
  <mergeCells count="3">
    <mergeCell ref="A4:A5"/>
    <mergeCell ref="B4:J4"/>
    <mergeCell ref="A2:K2"/>
  </mergeCells>
  <conditionalFormatting sqref="A24:K24">
    <cfRule type="duplicateValues" priority="1" dxfId="27" stopIfTrue="1">
      <formula>AND(COUNTIF($A$24:$K$24,A24)&gt;1,NOT(ISBLANK(A24)))</formula>
    </cfRule>
  </conditionalFormatting>
  <printOptions/>
  <pageMargins left="0.7086614173228347" right="0.7086614173228347" top="0.8226041666666667" bottom="0.7480314960629921" header="0.31496062992125984" footer="0.31496062992125984"/>
  <pageSetup horizontalDpi="600" verticalDpi="600" orientation="portrait" paperSize="9" scale="53" r:id="rId2"/>
  <headerFooter>
    <oddHeader>&amp;C&amp;G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J29"/>
  <sheetViews>
    <sheetView showGridLines="0" view="pageLayout" workbookViewId="0" topLeftCell="A1">
      <selection activeCell="B26" sqref="B26:I26"/>
    </sheetView>
  </sheetViews>
  <sheetFormatPr defaultColWidth="9.140625" defaultRowHeight="15"/>
  <cols>
    <col min="1" max="1" width="87.7109375" style="0" customWidth="1"/>
    <col min="2" max="5" width="11.7109375" style="0" customWidth="1"/>
    <col min="6" max="6" width="13.00390625" style="0" customWidth="1"/>
    <col min="7" max="7" width="11.7109375" style="0" customWidth="1"/>
    <col min="8" max="8" width="14.8515625" style="0" customWidth="1"/>
    <col min="9" max="9" width="11.7109375" style="0" customWidth="1"/>
  </cols>
  <sheetData>
    <row r="3" spans="1:9" ht="15.75">
      <c r="A3" s="165" t="s">
        <v>145</v>
      </c>
      <c r="B3" s="165"/>
      <c r="C3" s="165"/>
      <c r="D3" s="165"/>
      <c r="E3" s="165"/>
      <c r="F3" s="165"/>
      <c r="G3" s="165"/>
      <c r="H3" s="165"/>
      <c r="I3" s="165"/>
    </row>
    <row r="4" spans="1:9" ht="15">
      <c r="A4" s="98"/>
      <c r="B4" s="98"/>
      <c r="C4" s="98"/>
      <c r="D4" s="98"/>
      <c r="E4" s="99"/>
      <c r="F4" s="99"/>
      <c r="G4" s="99"/>
      <c r="H4" s="99"/>
      <c r="I4" s="99"/>
    </row>
    <row r="5" spans="1:10" ht="20.25" customHeight="1">
      <c r="A5" s="149" t="s">
        <v>104</v>
      </c>
      <c r="B5" s="167" t="s">
        <v>166</v>
      </c>
      <c r="C5" s="159"/>
      <c r="D5" s="159"/>
      <c r="E5" s="159"/>
      <c r="F5" s="159"/>
      <c r="G5" s="159"/>
      <c r="H5" s="159"/>
      <c r="I5" s="159"/>
      <c r="J5" s="58"/>
    </row>
    <row r="6" spans="1:10" ht="24" customHeight="1">
      <c r="A6" s="149"/>
      <c r="B6" s="150" t="s">
        <v>31</v>
      </c>
      <c r="C6" s="151"/>
      <c r="D6" s="150" t="s">
        <v>32</v>
      </c>
      <c r="E6" s="151"/>
      <c r="F6" s="150" t="s">
        <v>33</v>
      </c>
      <c r="G6" s="151"/>
      <c r="H6" s="168" t="s">
        <v>34</v>
      </c>
      <c r="I6" s="168"/>
      <c r="J6" s="58"/>
    </row>
    <row r="7" spans="1:10" ht="63">
      <c r="A7" s="138"/>
      <c r="B7" s="173" t="s">
        <v>172</v>
      </c>
      <c r="C7" s="173" t="s">
        <v>144</v>
      </c>
      <c r="D7" s="173" t="s">
        <v>172</v>
      </c>
      <c r="E7" s="173" t="s">
        <v>144</v>
      </c>
      <c r="F7" s="173" t="s">
        <v>172</v>
      </c>
      <c r="G7" s="173" t="s">
        <v>144</v>
      </c>
      <c r="H7" s="173" t="s">
        <v>172</v>
      </c>
      <c r="I7" s="174" t="s">
        <v>144</v>
      </c>
      <c r="J7" s="175"/>
    </row>
    <row r="8" spans="1:10" ht="15.75">
      <c r="A8" s="8" t="s">
        <v>105</v>
      </c>
      <c r="B8" s="93">
        <v>18967.971</v>
      </c>
      <c r="C8" s="93">
        <v>36</v>
      </c>
      <c r="D8" s="93">
        <v>5085.907</v>
      </c>
      <c r="E8" s="93">
        <v>1</v>
      </c>
      <c r="F8" s="93">
        <v>384027.114</v>
      </c>
      <c r="G8" s="93">
        <v>165</v>
      </c>
      <c r="H8" s="93">
        <v>449097.85</v>
      </c>
      <c r="I8" s="111">
        <v>82</v>
      </c>
      <c r="J8" s="58"/>
    </row>
    <row r="9" spans="1:10" ht="15.75">
      <c r="A9" s="11" t="s">
        <v>106</v>
      </c>
      <c r="B9" s="94">
        <v>3061.63</v>
      </c>
      <c r="C9" s="95">
        <v>9</v>
      </c>
      <c r="D9" s="94">
        <v>8000</v>
      </c>
      <c r="E9" s="95">
        <v>33</v>
      </c>
      <c r="F9" s="94">
        <v>473712.763</v>
      </c>
      <c r="G9" s="95">
        <v>105.00000000000001</v>
      </c>
      <c r="H9" s="94">
        <v>0</v>
      </c>
      <c r="I9" s="112">
        <v>0</v>
      </c>
      <c r="J9" s="58"/>
    </row>
    <row r="10" spans="1:10" ht="15.75">
      <c r="A10" s="8" t="s">
        <v>107</v>
      </c>
      <c r="B10" s="96">
        <v>823278.8019999997</v>
      </c>
      <c r="C10" s="96">
        <v>1325.9999999999998</v>
      </c>
      <c r="D10" s="96">
        <v>693409.2440000001</v>
      </c>
      <c r="E10" s="96">
        <v>733.9999999999998</v>
      </c>
      <c r="F10" s="96">
        <v>4826442.145999998</v>
      </c>
      <c r="G10" s="96">
        <v>2339.0000000000005</v>
      </c>
      <c r="H10" s="96">
        <v>21977497.14799999</v>
      </c>
      <c r="I10" s="113">
        <v>4854.000000000002</v>
      </c>
      <c r="J10" s="58"/>
    </row>
    <row r="11" spans="1:10" ht="15.75">
      <c r="A11" s="11" t="s">
        <v>108</v>
      </c>
      <c r="B11" s="95">
        <v>7286.442</v>
      </c>
      <c r="C11" s="95">
        <v>10</v>
      </c>
      <c r="D11" s="95">
        <v>8707.528999999999</v>
      </c>
      <c r="E11" s="95">
        <v>1</v>
      </c>
      <c r="F11" s="95">
        <v>470968.267</v>
      </c>
      <c r="G11" s="95">
        <v>61</v>
      </c>
      <c r="H11" s="95">
        <v>19532198.755</v>
      </c>
      <c r="I11" s="112">
        <v>956</v>
      </c>
      <c r="J11" s="58"/>
    </row>
    <row r="12" spans="1:10" ht="15.75">
      <c r="A12" s="8" t="s">
        <v>109</v>
      </c>
      <c r="B12" s="96">
        <v>17017.345</v>
      </c>
      <c r="C12" s="96">
        <v>30</v>
      </c>
      <c r="D12" s="96">
        <v>30345.873</v>
      </c>
      <c r="E12" s="96">
        <v>10</v>
      </c>
      <c r="F12" s="96">
        <v>366618.489</v>
      </c>
      <c r="G12" s="96">
        <v>144</v>
      </c>
      <c r="H12" s="96">
        <v>2224251.129</v>
      </c>
      <c r="I12" s="113">
        <v>397</v>
      </c>
      <c r="J12" s="58"/>
    </row>
    <row r="13" spans="1:10" ht="15.75">
      <c r="A13" s="11" t="s">
        <v>110</v>
      </c>
      <c r="B13" s="95">
        <v>250606.97099999984</v>
      </c>
      <c r="C13" s="95">
        <v>418.00000000000017</v>
      </c>
      <c r="D13" s="95">
        <v>362698.2889999999</v>
      </c>
      <c r="E13" s="95">
        <v>274</v>
      </c>
      <c r="F13" s="95">
        <v>4896567.497000002</v>
      </c>
      <c r="G13" s="95">
        <v>1383.9999999999998</v>
      </c>
      <c r="H13" s="95">
        <v>17193537.394</v>
      </c>
      <c r="I13" s="112">
        <v>2170.999999999999</v>
      </c>
      <c r="J13" s="58"/>
    </row>
    <row r="14" spans="1:10" ht="15.75">
      <c r="A14" s="8" t="s">
        <v>111</v>
      </c>
      <c r="B14" s="96">
        <v>4311066.613000003</v>
      </c>
      <c r="C14" s="96">
        <v>5585.999999999999</v>
      </c>
      <c r="D14" s="96">
        <v>2321437.871999999</v>
      </c>
      <c r="E14" s="96">
        <v>1651.9999999999993</v>
      </c>
      <c r="F14" s="96">
        <v>39965563.19100001</v>
      </c>
      <c r="G14" s="96">
        <v>5463</v>
      </c>
      <c r="H14" s="96">
        <v>114346923.44600001</v>
      </c>
      <c r="I14" s="113">
        <v>4398.000000000001</v>
      </c>
      <c r="J14" s="58"/>
    </row>
    <row r="15" spans="1:10" ht="15.75">
      <c r="A15" s="11" t="s">
        <v>112</v>
      </c>
      <c r="B15" s="95">
        <v>132833.961</v>
      </c>
      <c r="C15" s="95">
        <v>225</v>
      </c>
      <c r="D15" s="95">
        <v>175526.262</v>
      </c>
      <c r="E15" s="95">
        <v>152</v>
      </c>
      <c r="F15" s="95">
        <v>2213055.1690000007</v>
      </c>
      <c r="G15" s="95">
        <v>884.9999999999998</v>
      </c>
      <c r="H15" s="95">
        <v>20253384.293</v>
      </c>
      <c r="I15" s="112">
        <v>4205</v>
      </c>
      <c r="J15" s="58"/>
    </row>
    <row r="16" spans="1:10" ht="15.75">
      <c r="A16" s="8" t="s">
        <v>113</v>
      </c>
      <c r="B16" s="96">
        <v>1351146.8089999997</v>
      </c>
      <c r="C16" s="96">
        <v>2023.9999999999989</v>
      </c>
      <c r="D16" s="96">
        <v>1922006.1410000005</v>
      </c>
      <c r="E16" s="96">
        <v>2317</v>
      </c>
      <c r="F16" s="96">
        <v>5057268.433000002</v>
      </c>
      <c r="G16" s="96">
        <v>3742.0000000000005</v>
      </c>
      <c r="H16" s="96">
        <v>24234976.167</v>
      </c>
      <c r="I16" s="113">
        <v>7504</v>
      </c>
      <c r="J16" s="58"/>
    </row>
    <row r="17" spans="1:10" ht="15.75">
      <c r="A17" s="11" t="s">
        <v>114</v>
      </c>
      <c r="B17" s="95">
        <v>85443.08899999996</v>
      </c>
      <c r="C17" s="95">
        <v>141</v>
      </c>
      <c r="D17" s="95">
        <v>87797.64700000001</v>
      </c>
      <c r="E17" s="95">
        <v>101</v>
      </c>
      <c r="F17" s="95">
        <v>760287.423</v>
      </c>
      <c r="G17" s="95">
        <v>331</v>
      </c>
      <c r="H17" s="95">
        <v>9234806.357</v>
      </c>
      <c r="I17" s="112">
        <v>1251</v>
      </c>
      <c r="J17" s="58"/>
    </row>
    <row r="18" spans="1:10" ht="15.75">
      <c r="A18" s="8" t="s">
        <v>115</v>
      </c>
      <c r="B18" s="96">
        <v>9638.62</v>
      </c>
      <c r="C18" s="96">
        <v>45</v>
      </c>
      <c r="D18" s="96">
        <v>14347.257999999998</v>
      </c>
      <c r="E18" s="96">
        <v>28</v>
      </c>
      <c r="F18" s="96">
        <v>160464.168</v>
      </c>
      <c r="G18" s="96">
        <v>91</v>
      </c>
      <c r="H18" s="96">
        <v>16642758.168</v>
      </c>
      <c r="I18" s="113">
        <v>1594</v>
      </c>
      <c r="J18" s="58"/>
    </row>
    <row r="19" spans="1:10" ht="15.75">
      <c r="A19" s="11" t="s">
        <v>116</v>
      </c>
      <c r="B19" s="95">
        <v>160218.81099999996</v>
      </c>
      <c r="C19" s="95">
        <v>380</v>
      </c>
      <c r="D19" s="95">
        <v>158209.88299999997</v>
      </c>
      <c r="E19" s="95">
        <v>131</v>
      </c>
      <c r="F19" s="95">
        <v>915475.424</v>
      </c>
      <c r="G19" s="95">
        <v>204.00000000000003</v>
      </c>
      <c r="H19" s="95">
        <v>2157565.159</v>
      </c>
      <c r="I19" s="112">
        <v>91</v>
      </c>
      <c r="J19" s="58"/>
    </row>
    <row r="20" spans="1:10" ht="15.75">
      <c r="A20" s="8" t="s">
        <v>117</v>
      </c>
      <c r="B20" s="96">
        <v>348930.599</v>
      </c>
      <c r="C20" s="96">
        <v>732</v>
      </c>
      <c r="D20" s="96">
        <v>430581.26399999997</v>
      </c>
      <c r="E20" s="96">
        <v>364</v>
      </c>
      <c r="F20" s="96">
        <v>2011173.3859999995</v>
      </c>
      <c r="G20" s="96">
        <v>579.9999999999999</v>
      </c>
      <c r="H20" s="96">
        <v>204492.323</v>
      </c>
      <c r="I20" s="113">
        <v>4</v>
      </c>
      <c r="J20" s="58"/>
    </row>
    <row r="21" spans="1:10" ht="15.75">
      <c r="A21" s="11" t="s">
        <v>118</v>
      </c>
      <c r="B21" s="95">
        <v>296979.68199999986</v>
      </c>
      <c r="C21" s="95">
        <v>450.00000000000006</v>
      </c>
      <c r="D21" s="95">
        <v>201892.015</v>
      </c>
      <c r="E21" s="95">
        <v>182</v>
      </c>
      <c r="F21" s="95">
        <v>2758909.8949999996</v>
      </c>
      <c r="G21" s="95">
        <v>1150.9999999999998</v>
      </c>
      <c r="H21" s="95">
        <v>4667898.593</v>
      </c>
      <c r="I21" s="112">
        <v>5161</v>
      </c>
      <c r="J21" s="58"/>
    </row>
    <row r="22" spans="1:10" ht="15.75">
      <c r="A22" s="8" t="s">
        <v>119</v>
      </c>
      <c r="B22" s="96">
        <v>113624.863</v>
      </c>
      <c r="C22" s="96">
        <v>302</v>
      </c>
      <c r="D22" s="96">
        <v>128082.74099999997</v>
      </c>
      <c r="E22" s="96">
        <v>285</v>
      </c>
      <c r="F22" s="96">
        <v>331683.9419999999</v>
      </c>
      <c r="G22" s="96">
        <v>571</v>
      </c>
      <c r="H22" s="96">
        <v>548806.741</v>
      </c>
      <c r="I22" s="113">
        <v>546</v>
      </c>
      <c r="J22" s="58"/>
    </row>
    <row r="23" spans="1:10" ht="15.75">
      <c r="A23" s="11" t="s">
        <v>120</v>
      </c>
      <c r="B23" s="95">
        <v>209235.87900000007</v>
      </c>
      <c r="C23" s="95">
        <v>276.9999999999999</v>
      </c>
      <c r="D23" s="95">
        <v>240819.53300000002</v>
      </c>
      <c r="E23" s="95">
        <v>192</v>
      </c>
      <c r="F23" s="95">
        <v>837435.8810000002</v>
      </c>
      <c r="G23" s="95">
        <v>375</v>
      </c>
      <c r="H23" s="95">
        <v>306136.531</v>
      </c>
      <c r="I23" s="112">
        <v>175</v>
      </c>
      <c r="J23" s="58"/>
    </row>
    <row r="24" spans="1:10" ht="15.75">
      <c r="A24" s="8" t="s">
        <v>121</v>
      </c>
      <c r="B24" s="96">
        <v>123993.23599999995</v>
      </c>
      <c r="C24" s="96">
        <v>297</v>
      </c>
      <c r="D24" s="96">
        <v>82725.443</v>
      </c>
      <c r="E24" s="96">
        <v>94</v>
      </c>
      <c r="F24" s="96">
        <v>687950.3179999999</v>
      </c>
      <c r="G24" s="96">
        <v>417</v>
      </c>
      <c r="H24" s="96">
        <v>442994.8479999999</v>
      </c>
      <c r="I24" s="113">
        <v>217</v>
      </c>
      <c r="J24" s="58"/>
    </row>
    <row r="25" spans="1:10" ht="15.75">
      <c r="A25" s="51" t="s">
        <v>122</v>
      </c>
      <c r="B25" s="95">
        <v>503522.7859999999</v>
      </c>
      <c r="C25" s="95">
        <v>1091</v>
      </c>
      <c r="D25" s="95">
        <v>119382.51300000002</v>
      </c>
      <c r="E25" s="95">
        <v>154.00000000000003</v>
      </c>
      <c r="F25" s="95">
        <v>266663.996</v>
      </c>
      <c r="G25" s="95">
        <v>128.00000000000003</v>
      </c>
      <c r="H25" s="95">
        <v>184114.433</v>
      </c>
      <c r="I25" s="112">
        <v>48</v>
      </c>
      <c r="J25" s="58"/>
    </row>
    <row r="26" spans="1:10" ht="15.75">
      <c r="A26" s="81" t="s">
        <v>13</v>
      </c>
      <c r="B26" s="97">
        <v>8766854.109000001</v>
      </c>
      <c r="C26" s="97">
        <v>13378.999999999998</v>
      </c>
      <c r="D26" s="97">
        <v>6991055.414</v>
      </c>
      <c r="E26" s="97">
        <v>6704.999999999999</v>
      </c>
      <c r="F26" s="97">
        <v>67384267.50200002</v>
      </c>
      <c r="G26" s="97">
        <v>18136</v>
      </c>
      <c r="H26" s="97">
        <v>254601439.335</v>
      </c>
      <c r="I26" s="114">
        <v>33654</v>
      </c>
      <c r="J26" s="58"/>
    </row>
    <row r="27" spans="1:9" ht="15">
      <c r="A27" s="19" t="s">
        <v>178</v>
      </c>
      <c r="B27" s="22"/>
      <c r="C27" s="22"/>
      <c r="D27" s="22"/>
      <c r="E27" s="63"/>
      <c r="F27" s="63"/>
      <c r="G27" s="63"/>
      <c r="H27" s="63"/>
      <c r="I27" s="63"/>
    </row>
    <row r="28" spans="2:3" ht="15">
      <c r="B28" s="41"/>
      <c r="C28" s="41"/>
    </row>
    <row r="29" spans="2:3" ht="15">
      <c r="B29" s="41"/>
      <c r="C29" s="41"/>
    </row>
  </sheetData>
  <sheetProtection/>
  <mergeCells count="7">
    <mergeCell ref="A3:I3"/>
    <mergeCell ref="A5:A7"/>
    <mergeCell ref="B5:I5"/>
    <mergeCell ref="B6:C6"/>
    <mergeCell ref="D6:E6"/>
    <mergeCell ref="F6:G6"/>
    <mergeCell ref="H6:I6"/>
  </mergeCells>
  <conditionalFormatting sqref="A26">
    <cfRule type="duplicateValues" priority="2" dxfId="27" stopIfTrue="1">
      <formula>AND(COUNTIF($A$26:$A$26,A26)&gt;1,NOT(ISBLANK(A26)))</formula>
    </cfRule>
  </conditionalFormatting>
  <conditionalFormatting sqref="B26:I26">
    <cfRule type="duplicateValues" priority="1" dxfId="27" stopIfTrue="1">
      <formula>AND(COUNTIF($B$26:$I$26,B26)&gt;1,NOT(ISBLANK(B26)))</formula>
    </cfRule>
  </conditionalFormatting>
  <printOptions/>
  <pageMargins left="0.7086614173228347" right="0.7086614173228347" top="0.6920833333333334" bottom="0.7480314960629921" header="0.31496062992125984" footer="0.31496062992125984"/>
  <pageSetup horizontalDpi="600" verticalDpi="600" orientation="portrait" paperSize="9" scale="44" r:id="rId2"/>
  <headerFooter>
    <oddHeader>&amp;C&amp;G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3:D26"/>
  <sheetViews>
    <sheetView showGridLines="0" view="pageLayout" workbookViewId="0" topLeftCell="A1">
      <selection activeCell="C26" sqref="C26"/>
    </sheetView>
  </sheetViews>
  <sheetFormatPr defaultColWidth="9.140625" defaultRowHeight="15"/>
  <cols>
    <col min="1" max="1" width="87.7109375" style="0" customWidth="1"/>
    <col min="2" max="2" width="15.140625" style="0" customWidth="1"/>
    <col min="3" max="3" width="13.28125" style="0" customWidth="1"/>
    <col min="4" max="4" width="12.7109375" style="0" customWidth="1"/>
  </cols>
  <sheetData>
    <row r="3" spans="1:4" ht="15.75">
      <c r="A3" s="165" t="s">
        <v>193</v>
      </c>
      <c r="B3" s="165"/>
      <c r="C3" s="165"/>
      <c r="D3" s="165"/>
    </row>
    <row r="4" spans="1:4" ht="15">
      <c r="A4" s="98"/>
      <c r="B4" s="98"/>
      <c r="C4" s="99"/>
      <c r="D4" s="33"/>
    </row>
    <row r="5" spans="1:4" ht="20.25" customHeight="1">
      <c r="A5" s="149" t="s">
        <v>104</v>
      </c>
      <c r="B5" s="153" t="s">
        <v>24</v>
      </c>
      <c r="C5" s="156"/>
      <c r="D5" s="168" t="s">
        <v>27</v>
      </c>
    </row>
    <row r="6" spans="1:4" ht="19.5" customHeight="1">
      <c r="A6" s="138"/>
      <c r="B6" s="101" t="s">
        <v>25</v>
      </c>
      <c r="C6" s="42" t="s">
        <v>26</v>
      </c>
      <c r="D6" s="166"/>
    </row>
    <row r="7" spans="1:4" ht="18" customHeight="1">
      <c r="A7" s="8" t="s">
        <v>105</v>
      </c>
      <c r="B7" s="8">
        <v>29</v>
      </c>
      <c r="C7" s="8">
        <v>7</v>
      </c>
      <c r="D7" s="8">
        <v>36</v>
      </c>
    </row>
    <row r="8" spans="1:4" ht="18" customHeight="1">
      <c r="A8" s="11" t="s">
        <v>106</v>
      </c>
      <c r="B8" s="100">
        <v>12</v>
      </c>
      <c r="C8" s="100">
        <v>4</v>
      </c>
      <c r="D8" s="100">
        <v>16</v>
      </c>
    </row>
    <row r="9" spans="1:4" ht="18" customHeight="1">
      <c r="A9" s="8" t="s">
        <v>107</v>
      </c>
      <c r="B9" s="8">
        <v>806</v>
      </c>
      <c r="C9" s="8">
        <v>204</v>
      </c>
      <c r="D9" s="8">
        <v>1010</v>
      </c>
    </row>
    <row r="10" spans="1:4" ht="18" customHeight="1">
      <c r="A10" s="11" t="s">
        <v>108</v>
      </c>
      <c r="B10" s="100">
        <v>18</v>
      </c>
      <c r="C10" s="100">
        <v>2</v>
      </c>
      <c r="D10" s="100">
        <v>20</v>
      </c>
    </row>
    <row r="11" spans="1:4" ht="18" customHeight="1">
      <c r="A11" s="8" t="s">
        <v>109</v>
      </c>
      <c r="B11" s="8">
        <v>29</v>
      </c>
      <c r="C11" s="8">
        <v>5</v>
      </c>
      <c r="D11" s="8">
        <v>34</v>
      </c>
    </row>
    <row r="12" spans="1:4" ht="18" customHeight="1">
      <c r="A12" s="11" t="s">
        <v>110</v>
      </c>
      <c r="B12" s="100">
        <v>412</v>
      </c>
      <c r="C12" s="100">
        <v>40</v>
      </c>
      <c r="D12" s="100">
        <v>452</v>
      </c>
    </row>
    <row r="13" spans="1:4" ht="18" customHeight="1">
      <c r="A13" s="8" t="s">
        <v>111</v>
      </c>
      <c r="B13" s="8">
        <v>3250</v>
      </c>
      <c r="C13" s="8">
        <v>1677</v>
      </c>
      <c r="D13" s="8">
        <v>4927</v>
      </c>
    </row>
    <row r="14" spans="1:4" ht="18" customHeight="1">
      <c r="A14" s="11" t="s">
        <v>112</v>
      </c>
      <c r="B14" s="100">
        <v>187</v>
      </c>
      <c r="C14" s="100">
        <v>38</v>
      </c>
      <c r="D14" s="100">
        <v>225</v>
      </c>
    </row>
    <row r="15" spans="1:4" ht="18" customHeight="1">
      <c r="A15" s="8" t="s">
        <v>113</v>
      </c>
      <c r="B15" s="8">
        <v>852</v>
      </c>
      <c r="C15" s="8">
        <v>910</v>
      </c>
      <c r="D15" s="8">
        <v>1762</v>
      </c>
    </row>
    <row r="16" spans="1:4" ht="18" customHeight="1">
      <c r="A16" s="11" t="s">
        <v>114</v>
      </c>
      <c r="B16" s="100">
        <v>100</v>
      </c>
      <c r="C16" s="100">
        <v>22</v>
      </c>
      <c r="D16" s="100">
        <v>122</v>
      </c>
    </row>
    <row r="17" spans="1:4" ht="18" customHeight="1">
      <c r="A17" s="8" t="s">
        <v>115</v>
      </c>
      <c r="B17" s="8">
        <v>40</v>
      </c>
      <c r="C17" s="8">
        <v>9</v>
      </c>
      <c r="D17" s="8">
        <v>49</v>
      </c>
    </row>
    <row r="18" spans="1:4" ht="18" customHeight="1">
      <c r="A18" s="11" t="s">
        <v>116</v>
      </c>
      <c r="B18" s="100">
        <v>256</v>
      </c>
      <c r="C18" s="100">
        <v>63</v>
      </c>
      <c r="D18" s="100">
        <v>319</v>
      </c>
    </row>
    <row r="19" spans="1:4" ht="18" customHeight="1">
      <c r="A19" s="8" t="s">
        <v>117</v>
      </c>
      <c r="B19" s="8">
        <v>415</v>
      </c>
      <c r="C19" s="8">
        <v>122</v>
      </c>
      <c r="D19" s="8">
        <v>537</v>
      </c>
    </row>
    <row r="20" spans="1:4" ht="18" customHeight="1">
      <c r="A20" s="11" t="s">
        <v>118</v>
      </c>
      <c r="B20" s="100">
        <v>302</v>
      </c>
      <c r="C20" s="100">
        <v>91</v>
      </c>
      <c r="D20" s="100">
        <v>393</v>
      </c>
    </row>
    <row r="21" spans="1:4" ht="18" customHeight="1">
      <c r="A21" s="8" t="s">
        <v>119</v>
      </c>
      <c r="B21" s="8">
        <v>86</v>
      </c>
      <c r="C21" s="8">
        <v>110</v>
      </c>
      <c r="D21" s="8">
        <v>196</v>
      </c>
    </row>
    <row r="22" spans="1:4" ht="18" customHeight="1">
      <c r="A22" s="11" t="s">
        <v>120</v>
      </c>
      <c r="B22" s="100">
        <v>89</v>
      </c>
      <c r="C22" s="100">
        <v>111</v>
      </c>
      <c r="D22" s="100">
        <v>200</v>
      </c>
    </row>
    <row r="23" spans="1:4" ht="18" customHeight="1">
      <c r="A23" s="8" t="s">
        <v>121</v>
      </c>
      <c r="B23" s="8">
        <v>125</v>
      </c>
      <c r="C23" s="8">
        <v>69</v>
      </c>
      <c r="D23" s="8">
        <v>194</v>
      </c>
    </row>
    <row r="24" spans="1:4" ht="18" customHeight="1">
      <c r="A24" s="11" t="s">
        <v>122</v>
      </c>
      <c r="B24" s="100">
        <v>467</v>
      </c>
      <c r="C24" s="100">
        <v>215</v>
      </c>
      <c r="D24" s="100">
        <v>682</v>
      </c>
    </row>
    <row r="25" spans="1:4" ht="18" customHeight="1">
      <c r="A25" s="115" t="s">
        <v>13</v>
      </c>
      <c r="B25" s="16">
        <v>7475</v>
      </c>
      <c r="C25" s="17">
        <v>3699</v>
      </c>
      <c r="D25" s="16">
        <v>11174</v>
      </c>
    </row>
    <row r="26" spans="1:3" ht="15">
      <c r="A26" s="19" t="s">
        <v>179</v>
      </c>
      <c r="B26" s="22"/>
      <c r="C26" s="63"/>
    </row>
  </sheetData>
  <sheetProtection/>
  <mergeCells count="4">
    <mergeCell ref="A3:D3"/>
    <mergeCell ref="A5:A6"/>
    <mergeCell ref="B5:C5"/>
    <mergeCell ref="D5:D6"/>
  </mergeCells>
  <printOptions/>
  <pageMargins left="0.7086614173228347" right="0.7086614173228347" top="0.8305208333333334" bottom="0.7480314960629921" header="0.31496062992125984" footer="0.31496062992125984"/>
  <pageSetup horizontalDpi="600" verticalDpi="600" orientation="portrait" paperSize="9" scale="67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showGridLines="0" view="pageLayout" workbookViewId="0" topLeftCell="A1">
      <selection activeCell="G21" sqref="G21:G22"/>
    </sheetView>
  </sheetViews>
  <sheetFormatPr defaultColWidth="9.140625" defaultRowHeight="15"/>
  <cols>
    <col min="1" max="1" width="15.57421875" style="0" customWidth="1"/>
    <col min="4" max="4" width="10.7109375" style="0" bestFit="1" customWidth="1"/>
    <col min="11" max="11" width="15.57421875" style="0" customWidth="1"/>
  </cols>
  <sheetData>
    <row r="2" spans="1:11" ht="1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4" spans="1:11" ht="23.25" customHeight="1">
      <c r="A4" s="137" t="s">
        <v>2</v>
      </c>
      <c r="B4" s="142" t="s">
        <v>3</v>
      </c>
      <c r="C4" s="143"/>
      <c r="D4" s="143"/>
      <c r="E4" s="143"/>
      <c r="F4" s="143"/>
      <c r="G4" s="143"/>
      <c r="H4" s="143"/>
      <c r="I4" s="143"/>
      <c r="J4" s="144"/>
      <c r="K4" s="139" t="s">
        <v>177</v>
      </c>
    </row>
    <row r="5" spans="1:11" ht="24" customHeight="1">
      <c r="A5" s="138"/>
      <c r="B5" s="30">
        <v>2011</v>
      </c>
      <c r="C5" s="6">
        <v>2012</v>
      </c>
      <c r="D5" s="6">
        <v>2013</v>
      </c>
      <c r="E5" s="6">
        <v>2014</v>
      </c>
      <c r="F5" s="6">
        <v>2015</v>
      </c>
      <c r="G5" s="6">
        <v>2016</v>
      </c>
      <c r="H5" s="6">
        <v>2017</v>
      </c>
      <c r="I5" s="6">
        <v>2018</v>
      </c>
      <c r="J5" s="7">
        <v>2019</v>
      </c>
      <c r="K5" s="140"/>
    </row>
    <row r="6" spans="1:11" ht="18" customHeight="1">
      <c r="A6" s="8" t="s">
        <v>4</v>
      </c>
      <c r="B6" s="9">
        <v>804</v>
      </c>
      <c r="C6" s="9">
        <v>804</v>
      </c>
      <c r="D6" s="9">
        <v>756.9999999999998</v>
      </c>
      <c r="E6" s="9">
        <v>767.0000000000008</v>
      </c>
      <c r="F6" s="9">
        <v>770</v>
      </c>
      <c r="G6" s="9">
        <v>765</v>
      </c>
      <c r="H6" s="9">
        <v>764</v>
      </c>
      <c r="I6" s="9">
        <v>828.9999999999999</v>
      </c>
      <c r="J6" s="120">
        <v>827</v>
      </c>
      <c r="K6" s="125">
        <v>-0.24125452352230514</v>
      </c>
    </row>
    <row r="7" spans="1:11" ht="18" customHeight="1">
      <c r="A7" s="11" t="s">
        <v>5</v>
      </c>
      <c r="B7" s="12">
        <v>1719.4083333333313</v>
      </c>
      <c r="C7" s="12">
        <v>1807</v>
      </c>
      <c r="D7" s="12">
        <v>1789.9999999999986</v>
      </c>
      <c r="E7" s="12">
        <v>1811.9999999999986</v>
      </c>
      <c r="F7" s="12">
        <v>1833.0000000000023</v>
      </c>
      <c r="G7" s="12">
        <v>1838</v>
      </c>
      <c r="H7" s="12">
        <v>1999</v>
      </c>
      <c r="I7" s="13">
        <v>2071</v>
      </c>
      <c r="J7" s="121">
        <v>2200</v>
      </c>
      <c r="K7" s="14">
        <v>6.228874939642681</v>
      </c>
    </row>
    <row r="8" spans="1:11" ht="18" customHeight="1">
      <c r="A8" s="8" t="s">
        <v>6</v>
      </c>
      <c r="B8" s="9">
        <v>313.31453634085216</v>
      </c>
      <c r="C8" s="9">
        <v>328</v>
      </c>
      <c r="D8" s="9">
        <v>358.8115384615384</v>
      </c>
      <c r="E8" s="9">
        <v>338.8955182072827</v>
      </c>
      <c r="F8" s="9">
        <v>353.9741062308477</v>
      </c>
      <c r="G8" s="9">
        <v>393</v>
      </c>
      <c r="H8" s="9">
        <v>284</v>
      </c>
      <c r="I8" s="9">
        <v>139.33333333333331</v>
      </c>
      <c r="J8" s="122">
        <v>356</v>
      </c>
      <c r="K8" s="10">
        <v>155.50239234449762</v>
      </c>
    </row>
    <row r="9" spans="1:11" ht="18" customHeight="1">
      <c r="A9" s="11" t="s">
        <v>7</v>
      </c>
      <c r="B9" s="12">
        <v>932.3799999999982</v>
      </c>
      <c r="C9" s="12">
        <v>910</v>
      </c>
      <c r="D9" s="12">
        <v>913.9999999999991</v>
      </c>
      <c r="E9" s="12">
        <v>934.0000000000002</v>
      </c>
      <c r="F9" s="12">
        <v>903.0000000000005</v>
      </c>
      <c r="G9" s="12">
        <v>957</v>
      </c>
      <c r="H9" s="12">
        <v>1148</v>
      </c>
      <c r="I9" s="12">
        <v>1246.833333333334</v>
      </c>
      <c r="J9" s="123">
        <v>1297</v>
      </c>
      <c r="K9" s="68">
        <v>4.023526266541855</v>
      </c>
    </row>
    <row r="10" spans="1:11" ht="18" customHeight="1">
      <c r="A10" s="8" t="s">
        <v>8</v>
      </c>
      <c r="B10" s="9">
        <v>302.55388471177935</v>
      </c>
      <c r="C10" s="9">
        <v>373</v>
      </c>
      <c r="D10" s="9">
        <v>389.2764957264958</v>
      </c>
      <c r="E10" s="9">
        <v>416.20882352941175</v>
      </c>
      <c r="F10" s="9">
        <v>350.3085518102371</v>
      </c>
      <c r="G10" s="9">
        <v>353</v>
      </c>
      <c r="H10" s="9">
        <v>599</v>
      </c>
      <c r="I10" s="9">
        <v>590.6666666666669</v>
      </c>
      <c r="J10" s="122">
        <v>510</v>
      </c>
      <c r="K10" s="10">
        <v>-13.656884875846531</v>
      </c>
    </row>
    <row r="11" spans="1:11" ht="18" customHeight="1">
      <c r="A11" s="11" t="s">
        <v>9</v>
      </c>
      <c r="B11" s="12">
        <v>214.5241854636592</v>
      </c>
      <c r="C11" s="12">
        <v>211</v>
      </c>
      <c r="D11" s="12">
        <v>147.06153846153845</v>
      </c>
      <c r="E11" s="12">
        <v>146.26960784313735</v>
      </c>
      <c r="F11" s="12">
        <v>232.78573374191348</v>
      </c>
      <c r="G11" s="12">
        <v>220</v>
      </c>
      <c r="H11" s="12">
        <v>123</v>
      </c>
      <c r="I11" s="13">
        <v>136.83333333333334</v>
      </c>
      <c r="J11" s="121">
        <v>82</v>
      </c>
      <c r="K11" s="14">
        <v>-40.07308160779538</v>
      </c>
    </row>
    <row r="12" spans="1:11" ht="18" customHeight="1">
      <c r="A12" s="8" t="s">
        <v>10</v>
      </c>
      <c r="B12" s="9">
        <v>4055.8080861132257</v>
      </c>
      <c r="C12" s="9">
        <v>4062</v>
      </c>
      <c r="D12" s="9">
        <v>3987.999999999989</v>
      </c>
      <c r="E12" s="9">
        <v>4088.00000000001</v>
      </c>
      <c r="F12" s="9">
        <v>4233.000000000039</v>
      </c>
      <c r="G12" s="9">
        <v>4244</v>
      </c>
      <c r="H12" s="9">
        <v>4379</v>
      </c>
      <c r="I12" s="9">
        <v>4476</v>
      </c>
      <c r="J12" s="122">
        <v>5008</v>
      </c>
      <c r="K12" s="10">
        <v>11.885612153708669</v>
      </c>
    </row>
    <row r="13" spans="1:11" ht="18" customHeight="1">
      <c r="A13" s="11" t="s">
        <v>11</v>
      </c>
      <c r="B13" s="12">
        <v>664.9989974937341</v>
      </c>
      <c r="C13" s="12">
        <v>553</v>
      </c>
      <c r="D13" s="12">
        <v>577.9380341880342</v>
      </c>
      <c r="E13" s="12">
        <v>572.4445378151263</v>
      </c>
      <c r="F13" s="12">
        <v>536.7210532289181</v>
      </c>
      <c r="G13" s="12">
        <v>543</v>
      </c>
      <c r="H13" s="12">
        <v>535</v>
      </c>
      <c r="I13" s="13">
        <v>724.666666666667</v>
      </c>
      <c r="J13" s="121">
        <v>640</v>
      </c>
      <c r="K13" s="14">
        <v>-11.683532658693686</v>
      </c>
    </row>
    <row r="14" spans="1:11" ht="18" customHeight="1">
      <c r="A14" s="8" t="s">
        <v>12</v>
      </c>
      <c r="B14" s="9">
        <v>145.85839598997498</v>
      </c>
      <c r="C14" s="9">
        <v>129</v>
      </c>
      <c r="D14" s="9">
        <v>126.91239316239314</v>
      </c>
      <c r="E14" s="9">
        <v>110.18151260504199</v>
      </c>
      <c r="F14" s="9">
        <v>144.2105549880831</v>
      </c>
      <c r="G14" s="9">
        <v>130</v>
      </c>
      <c r="H14" s="9">
        <v>101</v>
      </c>
      <c r="I14" s="9">
        <v>175.83333333333337</v>
      </c>
      <c r="J14" s="122">
        <v>254</v>
      </c>
      <c r="K14" s="10">
        <v>44.454976303317494</v>
      </c>
    </row>
    <row r="15" spans="1:11" ht="18" customHeight="1">
      <c r="A15" s="15" t="s">
        <v>13</v>
      </c>
      <c r="B15" s="124">
        <v>8956.769496369636</v>
      </c>
      <c r="C15" s="16">
        <v>9177</v>
      </c>
      <c r="D15" s="16">
        <v>9048.999999999987</v>
      </c>
      <c r="E15" s="16">
        <v>9185.00000000001</v>
      </c>
      <c r="F15" s="16">
        <v>9357.00000000004</v>
      </c>
      <c r="G15" s="16">
        <v>9442</v>
      </c>
      <c r="H15" s="16">
        <v>9932</v>
      </c>
      <c r="I15" s="16">
        <v>10390.16666666667</v>
      </c>
      <c r="J15" s="17">
        <v>11174</v>
      </c>
      <c r="K15" s="18">
        <v>7.543991915432824</v>
      </c>
    </row>
    <row r="16" spans="1:11" ht="15">
      <c r="A16" s="19" t="s">
        <v>175</v>
      </c>
      <c r="B16" s="20"/>
      <c r="C16" s="20"/>
      <c r="D16" s="21"/>
      <c r="E16" s="21"/>
      <c r="F16" s="21"/>
      <c r="G16" s="22"/>
      <c r="H16" s="22"/>
      <c r="I16" s="21"/>
      <c r="J16" s="21"/>
      <c r="K16" s="21"/>
    </row>
  </sheetData>
  <sheetProtection/>
  <mergeCells count="4">
    <mergeCell ref="A4:A5"/>
    <mergeCell ref="K4:K5"/>
    <mergeCell ref="A2:K2"/>
    <mergeCell ref="B4:J4"/>
  </mergeCells>
  <conditionalFormatting sqref="A15">
    <cfRule type="duplicateValues" priority="1" dxfId="27" stopIfTrue="1">
      <formula>AND(COUNTIF($A$15:$A$15,A15)&gt;1,NOT(ISBLANK(A15)))</formula>
    </cfRule>
  </conditionalFormatting>
  <printOptions/>
  <pageMargins left="0.7086614173228347" right="0.7086614173228347" top="1.0390625" bottom="0.7480314960629921" header="0.31496062992125984" footer="0.31496062992125984"/>
  <pageSetup horizontalDpi="600" verticalDpi="600" orientation="portrait" paperSize="9" scale="75" r:id="rId2"/>
  <headerFooter>
    <oddHeader>&amp;C&amp;G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I17"/>
  <sheetViews>
    <sheetView showGridLines="0" view="pageLayout" workbookViewId="0" topLeftCell="A1">
      <selection activeCell="H10" sqref="H10"/>
    </sheetView>
  </sheetViews>
  <sheetFormatPr defaultColWidth="9.140625" defaultRowHeight="15"/>
  <cols>
    <col min="1" max="1" width="25.57421875" style="0" customWidth="1"/>
    <col min="2" max="8" width="10.421875" style="0" customWidth="1"/>
  </cols>
  <sheetData>
    <row r="3" spans="1:8" ht="15">
      <c r="A3" s="48" t="s">
        <v>194</v>
      </c>
      <c r="B3" s="48"/>
      <c r="C3" s="48"/>
      <c r="D3" s="48"/>
      <c r="E3" s="48"/>
      <c r="F3" s="48"/>
      <c r="G3" s="48"/>
      <c r="H3" s="48"/>
    </row>
    <row r="5" spans="1:9" ht="21.75" customHeight="1">
      <c r="A5" s="137" t="s">
        <v>2</v>
      </c>
      <c r="B5" s="142" t="s">
        <v>151</v>
      </c>
      <c r="C5" s="143"/>
      <c r="D5" s="143"/>
      <c r="E5" s="143"/>
      <c r="F5" s="143"/>
      <c r="G5" s="143"/>
      <c r="H5" s="143"/>
      <c r="I5" s="58"/>
    </row>
    <row r="6" spans="1:9" ht="19.5" customHeight="1">
      <c r="A6" s="138"/>
      <c r="B6" s="6">
        <v>2013</v>
      </c>
      <c r="C6" s="6">
        <v>2014</v>
      </c>
      <c r="D6" s="6">
        <v>2015</v>
      </c>
      <c r="E6" s="6">
        <v>2016</v>
      </c>
      <c r="F6" s="6">
        <v>2017</v>
      </c>
      <c r="G6" s="6">
        <v>2018</v>
      </c>
      <c r="H6" s="6">
        <v>2019</v>
      </c>
      <c r="I6" s="58"/>
    </row>
    <row r="7" spans="1:8" ht="18" customHeight="1">
      <c r="A7" s="8" t="s">
        <v>4</v>
      </c>
      <c r="B7" s="9">
        <v>1864.5950909671951</v>
      </c>
      <c r="C7" s="9">
        <v>2034.4492691732423</v>
      </c>
      <c r="D7" s="9">
        <v>2093.2355936637464</v>
      </c>
      <c r="E7" s="9">
        <v>2097.9424057084607</v>
      </c>
      <c r="F7" s="9">
        <v>1583.2058190675002</v>
      </c>
      <c r="G7" s="9">
        <v>1561.3597334705696</v>
      </c>
      <c r="H7" s="9">
        <v>2538.184493741309</v>
      </c>
    </row>
    <row r="8" spans="1:8" ht="18" customHeight="1">
      <c r="A8" s="11" t="s">
        <v>5</v>
      </c>
      <c r="B8" s="12">
        <v>5622.807072670268</v>
      </c>
      <c r="C8" s="12">
        <v>5833.191199402937</v>
      </c>
      <c r="D8" s="12">
        <v>5739.478219379855</v>
      </c>
      <c r="E8" s="12">
        <v>5427.054187192119</v>
      </c>
      <c r="F8" s="12">
        <v>4733.461075511598</v>
      </c>
      <c r="G8" s="13">
        <v>5176.912384068176</v>
      </c>
      <c r="H8" s="13">
        <v>5774.577231861919</v>
      </c>
    </row>
    <row r="9" spans="1:8" ht="18" customHeight="1">
      <c r="A9" s="8" t="s">
        <v>6</v>
      </c>
      <c r="B9" s="9">
        <v>1529.8331482109866</v>
      </c>
      <c r="C9" s="9">
        <v>1490.5761762870832</v>
      </c>
      <c r="D9" s="9">
        <v>1186.0259955230454</v>
      </c>
      <c r="E9" s="9">
        <v>1159.8864728204835</v>
      </c>
      <c r="F9" s="9">
        <v>1152.3381696230592</v>
      </c>
      <c r="G9" s="9">
        <v>1995.339264972711</v>
      </c>
      <c r="H9" s="9">
        <v>1433.754045771145</v>
      </c>
    </row>
    <row r="10" spans="1:8" ht="18" customHeight="1">
      <c r="A10" s="11" t="s">
        <v>7</v>
      </c>
      <c r="B10" s="12">
        <v>5738.031803080787</v>
      </c>
      <c r="C10" s="12">
        <v>4336.286833866319</v>
      </c>
      <c r="D10" s="12">
        <v>5493.677474060194</v>
      </c>
      <c r="E10" s="12">
        <v>5579.8335487205995</v>
      </c>
      <c r="F10" s="12">
        <v>4572.09290749245</v>
      </c>
      <c r="G10" s="13">
        <v>4289.153404670558</v>
      </c>
      <c r="H10" s="13">
        <v>4408.784685065176</v>
      </c>
    </row>
    <row r="11" spans="1:8" ht="18" customHeight="1">
      <c r="A11" s="8" t="s">
        <v>8</v>
      </c>
      <c r="B11" s="9">
        <v>3071.32991747089</v>
      </c>
      <c r="C11" s="9">
        <v>2456.795581537852</v>
      </c>
      <c r="D11" s="9">
        <v>2109.8106789804733</v>
      </c>
      <c r="E11" s="9">
        <v>1973.4004205467106</v>
      </c>
      <c r="F11" s="9">
        <v>1713.38813613726</v>
      </c>
      <c r="G11" s="9">
        <v>3133.8788559856885</v>
      </c>
      <c r="H11" s="9">
        <v>3371.769306472918</v>
      </c>
    </row>
    <row r="12" spans="1:8" ht="18" customHeight="1">
      <c r="A12" s="11" t="s">
        <v>9</v>
      </c>
      <c r="B12" s="12">
        <v>1514.2868449557586</v>
      </c>
      <c r="C12" s="12">
        <v>1124.2168116144871</v>
      </c>
      <c r="D12" s="12">
        <v>984.2018865220218</v>
      </c>
      <c r="E12" s="12">
        <v>1225.1142857142856</v>
      </c>
      <c r="F12" s="12">
        <v>1066.459253968254</v>
      </c>
      <c r="G12" s="12">
        <v>1267.014092941998</v>
      </c>
      <c r="H12" s="12">
        <v>1494.2147049180328</v>
      </c>
    </row>
    <row r="13" spans="1:8" ht="18" customHeight="1">
      <c r="A13" s="8" t="s">
        <v>10</v>
      </c>
      <c r="B13" s="9">
        <v>5120.161842246148</v>
      </c>
      <c r="C13" s="9">
        <v>5066.233728957331</v>
      </c>
      <c r="D13" s="9">
        <v>4937.549995838523</v>
      </c>
      <c r="E13" s="9">
        <v>4847.035779436153</v>
      </c>
      <c r="F13" s="9">
        <v>3944.1677397438716</v>
      </c>
      <c r="G13" s="9">
        <v>4243.254604472376</v>
      </c>
      <c r="H13" s="9">
        <v>4871.490802228313</v>
      </c>
    </row>
    <row r="14" spans="1:8" ht="18" customHeight="1">
      <c r="A14" s="11" t="s">
        <v>11</v>
      </c>
      <c r="B14" s="12">
        <v>1460.8272419347497</v>
      </c>
      <c r="C14" s="12">
        <v>1542.8114090998383</v>
      </c>
      <c r="D14" s="12">
        <v>1439.5138897356057</v>
      </c>
      <c r="E14" s="12">
        <v>1524.38946528332</v>
      </c>
      <c r="F14" s="12">
        <v>1224.9196418307622</v>
      </c>
      <c r="G14" s="12">
        <v>1502.6994096952683</v>
      </c>
      <c r="H14" s="12">
        <v>1818.6156760925453</v>
      </c>
    </row>
    <row r="15" spans="1:8" ht="18" customHeight="1">
      <c r="A15" s="8" t="s">
        <v>12</v>
      </c>
      <c r="B15" s="9">
        <v>1414.316572127459</v>
      </c>
      <c r="C15" s="9">
        <v>1454.6950076856165</v>
      </c>
      <c r="D15" s="9">
        <v>2153.2924840836104</v>
      </c>
      <c r="E15" s="9">
        <v>1807.3543307086613</v>
      </c>
      <c r="F15" s="9">
        <v>1116.9977228915666</v>
      </c>
      <c r="G15" s="9">
        <v>1232.9417306680696</v>
      </c>
      <c r="H15" s="9">
        <v>1661.6870327198362</v>
      </c>
    </row>
    <row r="16" spans="1:8" ht="18" customHeight="1">
      <c r="A16" s="109" t="s">
        <v>13</v>
      </c>
      <c r="B16" s="16">
        <v>4955.337541441551</v>
      </c>
      <c r="C16" s="16">
        <v>4697.937513944598</v>
      </c>
      <c r="D16" s="16">
        <v>4765.946275910966</v>
      </c>
      <c r="E16" s="16">
        <v>4691.82038871641</v>
      </c>
      <c r="F16" s="16">
        <v>3842.7374264353057</v>
      </c>
      <c r="G16" s="16">
        <v>4192.64994677352</v>
      </c>
      <c r="H16" s="16">
        <v>4699.106997801715</v>
      </c>
    </row>
    <row r="17" ht="15">
      <c r="A17" s="19" t="s">
        <v>182</v>
      </c>
    </row>
  </sheetData>
  <sheetProtection/>
  <mergeCells count="2">
    <mergeCell ref="A5:A6"/>
    <mergeCell ref="B5:H5"/>
  </mergeCells>
  <printOptions/>
  <pageMargins left="0.7086614173228347" right="0.7086614173228347" top="0.9533333333333334" bottom="0.7480314960629921" header="0.31496062992125984" footer="0.31496062992125984"/>
  <pageSetup horizontalDpi="600" verticalDpi="600" orientation="portrait" paperSize="9" scale="88" r:id="rId2"/>
  <headerFooter>
    <oddHeader>&amp;C&amp;G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H17"/>
  <sheetViews>
    <sheetView showGridLines="0" view="pageLayout" workbookViewId="0" topLeftCell="A1">
      <selection activeCell="H8" sqref="H8"/>
    </sheetView>
  </sheetViews>
  <sheetFormatPr defaultColWidth="9.140625" defaultRowHeight="15"/>
  <cols>
    <col min="1" max="1" width="26.421875" style="0" customWidth="1"/>
    <col min="2" max="8" width="9.8515625" style="0" customWidth="1"/>
  </cols>
  <sheetData>
    <row r="3" ht="15">
      <c r="A3" s="1" t="s">
        <v>183</v>
      </c>
    </row>
    <row r="5" spans="1:8" ht="18" customHeight="1">
      <c r="A5" s="137" t="s">
        <v>2</v>
      </c>
      <c r="B5" s="143" t="s">
        <v>154</v>
      </c>
      <c r="C5" s="143"/>
      <c r="D5" s="143"/>
      <c r="E5" s="143"/>
      <c r="F5" s="143"/>
      <c r="G5" s="143"/>
      <c r="H5" s="144"/>
    </row>
    <row r="6" spans="1:8" ht="18" customHeight="1">
      <c r="A6" s="138"/>
      <c r="B6" s="6">
        <v>2013</v>
      </c>
      <c r="C6" s="6">
        <v>2014</v>
      </c>
      <c r="D6" s="6">
        <v>2015</v>
      </c>
      <c r="E6" s="6">
        <v>2016</v>
      </c>
      <c r="F6" s="6">
        <v>2017</v>
      </c>
      <c r="G6" s="6">
        <v>2018</v>
      </c>
      <c r="H6" s="7">
        <v>2019</v>
      </c>
    </row>
    <row r="7" spans="1:8" ht="18" customHeight="1">
      <c r="A7" s="8" t="s">
        <v>4</v>
      </c>
      <c r="B7" s="9">
        <v>4343.0978818854755</v>
      </c>
      <c r="C7" s="9">
        <v>4616.683557911112</v>
      </c>
      <c r="D7" s="9">
        <v>4731.349109165407</v>
      </c>
      <c r="E7" s="9">
        <v>5380.60522875817</v>
      </c>
      <c r="F7" s="9">
        <v>5955.672151832455</v>
      </c>
      <c r="G7" s="9">
        <v>5794.5154804985905</v>
      </c>
      <c r="H7" s="9">
        <v>8826.866510278118</v>
      </c>
    </row>
    <row r="8" spans="1:8" ht="18" customHeight="1">
      <c r="A8" s="11" t="s">
        <v>5</v>
      </c>
      <c r="B8" s="12">
        <v>38379.77518998406</v>
      </c>
      <c r="C8" s="12">
        <v>38896.53391270385</v>
      </c>
      <c r="D8" s="12">
        <v>37695.459544142184</v>
      </c>
      <c r="E8" s="12">
        <v>35963.83025027203</v>
      </c>
      <c r="F8" s="12">
        <v>38068.96133616809</v>
      </c>
      <c r="G8" s="47">
        <v>42678.01288851189</v>
      </c>
      <c r="H8" s="47">
        <v>46380.35440318192</v>
      </c>
    </row>
    <row r="9" spans="1:8" ht="18" customHeight="1">
      <c r="A9" s="8" t="s">
        <v>6</v>
      </c>
      <c r="B9" s="9">
        <v>3009.4230919900583</v>
      </c>
      <c r="C9" s="9">
        <v>2984.910034132961</v>
      </c>
      <c r="D9" s="9">
        <v>2444.9870758721468</v>
      </c>
      <c r="E9" s="9">
        <v>2264.4045801526718</v>
      </c>
      <c r="F9" s="9">
        <v>3659.8909471830966</v>
      </c>
      <c r="G9" s="9">
        <v>7871.565664928227</v>
      </c>
      <c r="H9" s="9">
        <v>4047.536000000001</v>
      </c>
    </row>
    <row r="10" spans="1:8" ht="18" customHeight="1">
      <c r="A10" s="11" t="s">
        <v>7</v>
      </c>
      <c r="B10" s="12">
        <v>52963.227170567145</v>
      </c>
      <c r="C10" s="12">
        <v>44178.42636716269</v>
      </c>
      <c r="D10" s="12">
        <v>56533.62503104979</v>
      </c>
      <c r="E10" s="12">
        <v>67675.15987460814</v>
      </c>
      <c r="F10" s="12">
        <v>52698.54821597566</v>
      </c>
      <c r="G10" s="47">
        <v>50207.34709891735</v>
      </c>
      <c r="H10" s="47">
        <v>47728.4084525829</v>
      </c>
    </row>
    <row r="11" spans="1:8" ht="18" customHeight="1">
      <c r="A11" s="8" t="s">
        <v>8</v>
      </c>
      <c r="B11" s="9">
        <v>16716.642500870013</v>
      </c>
      <c r="C11" s="9">
        <v>16517.705915441184</v>
      </c>
      <c r="D11" s="9">
        <v>19836.457641098623</v>
      </c>
      <c r="E11" s="9">
        <v>18610.339943342777</v>
      </c>
      <c r="F11" s="9">
        <v>14962.826945131894</v>
      </c>
      <c r="G11" s="9">
        <v>16811.88058972911</v>
      </c>
      <c r="H11" s="9">
        <v>20019.053843137233</v>
      </c>
    </row>
    <row r="12" spans="1:8" ht="18" customHeight="1">
      <c r="A12" s="11" t="s">
        <v>9</v>
      </c>
      <c r="B12" s="12">
        <v>3715.526165335749</v>
      </c>
      <c r="C12" s="12">
        <v>2584.2104612084845</v>
      </c>
      <c r="D12" s="12">
        <v>1710.466235816036</v>
      </c>
      <c r="E12" s="12">
        <v>2338.8545454545456</v>
      </c>
      <c r="F12" s="12">
        <v>3823.646593495935</v>
      </c>
      <c r="G12" s="47">
        <v>2208.400934226552</v>
      </c>
      <c r="H12" s="47">
        <v>4446.199853658537</v>
      </c>
    </row>
    <row r="13" spans="1:8" ht="18" customHeight="1">
      <c r="A13" s="8" t="s">
        <v>10</v>
      </c>
      <c r="B13" s="9">
        <v>30529.954853833948</v>
      </c>
      <c r="C13" s="9">
        <v>29573.719491855227</v>
      </c>
      <c r="D13" s="9">
        <v>27672.8166392521</v>
      </c>
      <c r="E13" s="9">
        <v>27547.243873704054</v>
      </c>
      <c r="F13" s="9">
        <v>27851.46262807945</v>
      </c>
      <c r="G13" s="9">
        <v>28275.461156845537</v>
      </c>
      <c r="H13" s="9">
        <v>30120.949019768403</v>
      </c>
    </row>
    <row r="14" spans="1:8" ht="18" customHeight="1">
      <c r="A14" s="11" t="s">
        <v>11</v>
      </c>
      <c r="B14" s="12">
        <v>3447.5738948442568</v>
      </c>
      <c r="C14" s="12">
        <v>3461.1866661812546</v>
      </c>
      <c r="D14" s="12">
        <v>3519.9624941916445</v>
      </c>
      <c r="E14" s="12">
        <v>3517.605893186004</v>
      </c>
      <c r="F14" s="12">
        <v>4302.100947663555</v>
      </c>
      <c r="G14" s="47">
        <v>4184.95564673413</v>
      </c>
      <c r="H14" s="47">
        <v>4421.509362500001</v>
      </c>
    </row>
    <row r="15" spans="1:8" ht="18" customHeight="1">
      <c r="A15" s="8" t="s">
        <v>12</v>
      </c>
      <c r="B15" s="9">
        <v>2550.484615270645</v>
      </c>
      <c r="C15" s="9">
        <v>2959.3162450806913</v>
      </c>
      <c r="D15" s="9">
        <v>3690.499391405523</v>
      </c>
      <c r="E15" s="9">
        <v>3531.2923076923075</v>
      </c>
      <c r="F15" s="9">
        <v>3671.715287128714</v>
      </c>
      <c r="G15" s="9">
        <v>2221.63244549763</v>
      </c>
      <c r="H15" s="9">
        <v>3199.0746417322835</v>
      </c>
    </row>
    <row r="16" spans="1:8" ht="18" customHeight="1">
      <c r="A16" s="109" t="s">
        <v>13</v>
      </c>
      <c r="B16" s="16">
        <v>27914.59467344937</v>
      </c>
      <c r="C16" s="16">
        <v>26864.81324115196</v>
      </c>
      <c r="D16" s="16">
        <v>26884.874889394057</v>
      </c>
      <c r="E16" s="16">
        <v>27773.390171573817</v>
      </c>
      <c r="F16" s="16">
        <v>27814.578492391665</v>
      </c>
      <c r="G16" s="16">
        <v>28594.67409361158</v>
      </c>
      <c r="H16" s="16">
        <v>30225.847177376087</v>
      </c>
    </row>
    <row r="17" ht="15">
      <c r="A17" s="19" t="s">
        <v>182</v>
      </c>
    </row>
  </sheetData>
  <sheetProtection/>
  <mergeCells count="2">
    <mergeCell ref="A5:A6"/>
    <mergeCell ref="B5:H5"/>
  </mergeCells>
  <printOptions/>
  <pageMargins left="0.7086614173228347" right="0.7086614173228347" top="0.966875" bottom="0.7480314960629921" header="0.31496062992125984" footer="0.31496062992125984"/>
  <pageSetup horizontalDpi="600" verticalDpi="600" orientation="portrait" paperSize="9" scale="91" r:id="rId2"/>
  <headerFooter>
    <oddHeader>&amp;C&amp;G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6"/>
  <sheetViews>
    <sheetView showGridLines="0" view="pageLayout" workbookViewId="0" topLeftCell="A1">
      <selection activeCell="G23" sqref="G23"/>
    </sheetView>
  </sheetViews>
  <sheetFormatPr defaultColWidth="9.140625" defaultRowHeight="15"/>
  <cols>
    <col min="1" max="1" width="15.57421875" style="0" customWidth="1"/>
    <col min="2" max="2" width="20.7109375" style="0" customWidth="1"/>
    <col min="3" max="8" width="15.7109375" style="0" customWidth="1"/>
  </cols>
  <sheetData>
    <row r="2" spans="1:9" ht="15">
      <c r="A2" s="141" t="s">
        <v>195</v>
      </c>
      <c r="B2" s="141"/>
      <c r="C2" s="141"/>
      <c r="D2" s="141"/>
      <c r="E2" s="141"/>
      <c r="F2" s="141"/>
      <c r="G2" s="141"/>
      <c r="H2" s="141"/>
      <c r="I2" s="141"/>
    </row>
    <row r="3" spans="2:9" ht="15">
      <c r="B3" s="33"/>
      <c r="C3" s="33"/>
      <c r="D3" s="33"/>
      <c r="E3" s="33"/>
      <c r="F3" s="33"/>
      <c r="G3" s="33"/>
      <c r="H3" s="33"/>
      <c r="I3" s="33"/>
    </row>
    <row r="4" spans="1:9" ht="21" customHeight="1">
      <c r="A4" s="137" t="s">
        <v>2</v>
      </c>
      <c r="B4" s="150" t="s">
        <v>196</v>
      </c>
      <c r="C4" s="154"/>
      <c r="D4" s="154"/>
      <c r="E4" s="154"/>
      <c r="F4" s="154"/>
      <c r="G4" s="154"/>
      <c r="H4" s="154"/>
      <c r="I4" s="152" t="s">
        <v>27</v>
      </c>
    </row>
    <row r="5" spans="1:9" ht="21.75" customHeight="1">
      <c r="A5" s="149"/>
      <c r="B5" s="43" t="s">
        <v>186</v>
      </c>
      <c r="C5" s="42" t="s">
        <v>187</v>
      </c>
      <c r="D5" s="43" t="s">
        <v>188</v>
      </c>
      <c r="E5" s="43" t="s">
        <v>189</v>
      </c>
      <c r="F5" s="43" t="s">
        <v>190</v>
      </c>
      <c r="G5" s="43" t="s">
        <v>191</v>
      </c>
      <c r="H5" s="43" t="s">
        <v>192</v>
      </c>
      <c r="I5" s="153"/>
    </row>
    <row r="6" spans="1:9" ht="18" customHeight="1">
      <c r="A6" s="8" t="s">
        <v>4</v>
      </c>
      <c r="B6" s="9">
        <v>766</v>
      </c>
      <c r="C6" s="9">
        <v>6</v>
      </c>
      <c r="D6" s="9">
        <v>0</v>
      </c>
      <c r="E6" s="9">
        <v>36</v>
      </c>
      <c r="F6" s="9">
        <v>2</v>
      </c>
      <c r="G6" s="9">
        <v>1</v>
      </c>
      <c r="H6" s="9">
        <v>16</v>
      </c>
      <c r="I6" s="9">
        <v>827</v>
      </c>
    </row>
    <row r="7" spans="1:9" ht="18" customHeight="1">
      <c r="A7" s="11" t="s">
        <v>5</v>
      </c>
      <c r="B7" s="12">
        <v>1933</v>
      </c>
      <c r="C7" s="12">
        <v>61</v>
      </c>
      <c r="D7" s="12">
        <v>20</v>
      </c>
      <c r="E7" s="12">
        <v>3</v>
      </c>
      <c r="F7" s="12">
        <v>35</v>
      </c>
      <c r="G7" s="12">
        <v>74</v>
      </c>
      <c r="H7" s="12">
        <v>74</v>
      </c>
      <c r="I7" s="9">
        <v>2200</v>
      </c>
    </row>
    <row r="8" spans="1:9" ht="18" customHeight="1">
      <c r="A8" s="8" t="s">
        <v>6</v>
      </c>
      <c r="B8" s="9">
        <v>301</v>
      </c>
      <c r="C8" s="9">
        <v>7</v>
      </c>
      <c r="D8" s="9">
        <v>0</v>
      </c>
      <c r="E8" s="9">
        <v>0</v>
      </c>
      <c r="F8" s="9">
        <v>0</v>
      </c>
      <c r="G8" s="9">
        <v>47</v>
      </c>
      <c r="H8" s="9">
        <v>1</v>
      </c>
      <c r="I8" s="9">
        <v>356</v>
      </c>
    </row>
    <row r="9" spans="1:9" ht="18" customHeight="1">
      <c r="A9" s="11" t="s">
        <v>7</v>
      </c>
      <c r="B9" s="12">
        <v>738</v>
      </c>
      <c r="C9" s="12">
        <v>72</v>
      </c>
      <c r="D9" s="12">
        <v>72</v>
      </c>
      <c r="E9" s="12">
        <v>17</v>
      </c>
      <c r="F9" s="12">
        <v>190</v>
      </c>
      <c r="G9" s="12">
        <v>83</v>
      </c>
      <c r="H9" s="12">
        <v>125</v>
      </c>
      <c r="I9" s="9">
        <v>1297</v>
      </c>
    </row>
    <row r="10" spans="1:9" ht="18" customHeight="1">
      <c r="A10" s="8" t="s">
        <v>28</v>
      </c>
      <c r="B10" s="9">
        <v>204</v>
      </c>
      <c r="C10" s="9">
        <v>26</v>
      </c>
      <c r="D10" s="9">
        <v>23</v>
      </c>
      <c r="E10" s="9">
        <v>5</v>
      </c>
      <c r="F10" s="9">
        <v>175</v>
      </c>
      <c r="G10" s="9">
        <v>10</v>
      </c>
      <c r="H10" s="9">
        <v>67</v>
      </c>
      <c r="I10" s="9">
        <v>510</v>
      </c>
    </row>
    <row r="11" spans="1:9" ht="18" customHeight="1">
      <c r="A11" s="11" t="s">
        <v>9</v>
      </c>
      <c r="B11" s="12">
        <v>51</v>
      </c>
      <c r="C11" s="12">
        <v>0</v>
      </c>
      <c r="D11" s="12">
        <v>1</v>
      </c>
      <c r="E11" s="12">
        <v>0</v>
      </c>
      <c r="F11" s="12">
        <v>7</v>
      </c>
      <c r="G11" s="12">
        <v>2</v>
      </c>
      <c r="H11" s="12">
        <v>21</v>
      </c>
      <c r="I11" s="9">
        <v>82</v>
      </c>
    </row>
    <row r="12" spans="1:9" ht="18" customHeight="1">
      <c r="A12" s="8" t="s">
        <v>10</v>
      </c>
      <c r="B12" s="9">
        <v>4149</v>
      </c>
      <c r="C12" s="9">
        <v>314</v>
      </c>
      <c r="D12" s="9">
        <v>29</v>
      </c>
      <c r="E12" s="9">
        <v>56</v>
      </c>
      <c r="F12" s="9">
        <v>12</v>
      </c>
      <c r="G12" s="9">
        <v>264</v>
      </c>
      <c r="H12" s="9">
        <v>184</v>
      </c>
      <c r="I12" s="9">
        <v>5008</v>
      </c>
    </row>
    <row r="13" spans="1:9" ht="18" customHeight="1">
      <c r="A13" s="11" t="s">
        <v>11</v>
      </c>
      <c r="B13" s="12">
        <v>626</v>
      </c>
      <c r="C13" s="12">
        <v>4</v>
      </c>
      <c r="D13" s="12">
        <v>0</v>
      </c>
      <c r="E13" s="12">
        <v>0</v>
      </c>
      <c r="F13" s="12">
        <v>3</v>
      </c>
      <c r="G13" s="12">
        <v>2</v>
      </c>
      <c r="H13" s="12">
        <v>5</v>
      </c>
      <c r="I13" s="9">
        <v>640</v>
      </c>
    </row>
    <row r="14" spans="1:9" ht="18" customHeight="1">
      <c r="A14" s="44" t="s">
        <v>12</v>
      </c>
      <c r="B14" s="45">
        <v>254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9">
        <v>254</v>
      </c>
    </row>
    <row r="15" spans="1:9" ht="18" customHeight="1">
      <c r="A15" s="15" t="s">
        <v>27</v>
      </c>
      <c r="B15" s="16">
        <v>9022</v>
      </c>
      <c r="C15" s="16">
        <v>490</v>
      </c>
      <c r="D15" s="16">
        <v>145</v>
      </c>
      <c r="E15" s="16">
        <v>117</v>
      </c>
      <c r="F15" s="16">
        <v>424</v>
      </c>
      <c r="G15" s="16">
        <v>483</v>
      </c>
      <c r="H15" s="16">
        <v>493</v>
      </c>
      <c r="I15" s="16">
        <v>11174</v>
      </c>
    </row>
    <row r="16" ht="15">
      <c r="A16" s="19" t="s">
        <v>179</v>
      </c>
    </row>
  </sheetData>
  <sheetProtection/>
  <mergeCells count="4">
    <mergeCell ref="A4:A5"/>
    <mergeCell ref="I4:I5"/>
    <mergeCell ref="B4:H4"/>
    <mergeCell ref="A2:I2"/>
  </mergeCells>
  <conditionalFormatting sqref="A15">
    <cfRule type="duplicateValues" priority="1" dxfId="27" stopIfTrue="1">
      <formula>AND(COUNTIF($A$15:$A$15,A15)&gt;1,NOT(ISBLANK(A15)))</formula>
    </cfRule>
  </conditionalFormatting>
  <printOptions/>
  <pageMargins left="0.7086614173228347" right="0.7086614173228347" top="0.8525" bottom="0.7480314960629921" header="0.31496062992125984" footer="0.31496062992125984"/>
  <pageSetup horizontalDpi="600" verticalDpi="600" orientation="portrait" paperSize="9" scale="62" r:id="rId2"/>
  <headerFooter>
    <oddHeader>&amp;C&amp;G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7:F12"/>
  <sheetViews>
    <sheetView showGridLines="0" zoomScalePageLayoutView="0" workbookViewId="0" topLeftCell="A1">
      <selection activeCell="B7" sqref="B7:F7"/>
    </sheetView>
  </sheetViews>
  <sheetFormatPr defaultColWidth="9.140625" defaultRowHeight="15"/>
  <sheetData>
    <row r="7" spans="2:6" ht="26.25">
      <c r="B7" s="169" t="s">
        <v>155</v>
      </c>
      <c r="C7" s="169"/>
      <c r="D7" s="169"/>
      <c r="E7" s="169"/>
      <c r="F7" s="169"/>
    </row>
    <row r="9" ht="18">
      <c r="C9" s="107" t="s">
        <v>165</v>
      </c>
    </row>
    <row r="12" spans="3:5" ht="26.25">
      <c r="C12" s="170" t="s">
        <v>184</v>
      </c>
      <c r="D12" s="170"/>
      <c r="E12" s="170"/>
    </row>
  </sheetData>
  <sheetProtection/>
  <mergeCells count="2">
    <mergeCell ref="B7:F7"/>
    <mergeCell ref="C12:E12"/>
  </mergeCells>
  <hyperlinks>
    <hyperlink ref="B7" location="Indice!A1" display="Retroceder ao ìndi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"/>
  <sheetViews>
    <sheetView showGridLines="0" view="pageLayout" workbookViewId="0" topLeftCell="A1">
      <selection activeCell="K14" sqref="K6:K14"/>
    </sheetView>
  </sheetViews>
  <sheetFormatPr defaultColWidth="9.140625" defaultRowHeight="15"/>
  <cols>
    <col min="1" max="1" width="16.00390625" style="0" customWidth="1"/>
    <col min="11" max="11" width="14.140625" style="0" customWidth="1"/>
  </cols>
  <sheetData>
    <row r="2" spans="1:11" ht="15">
      <c r="A2" s="145" t="s">
        <v>17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4" spans="1:11" ht="25.5" customHeight="1">
      <c r="A4" s="137" t="s">
        <v>2</v>
      </c>
      <c r="B4" s="142" t="s">
        <v>16</v>
      </c>
      <c r="C4" s="143"/>
      <c r="D4" s="143"/>
      <c r="E4" s="143"/>
      <c r="F4" s="143"/>
      <c r="G4" s="143"/>
      <c r="H4" s="143"/>
      <c r="I4" s="143"/>
      <c r="J4" s="144"/>
      <c r="K4" s="139" t="s">
        <v>177</v>
      </c>
    </row>
    <row r="5" spans="1:11" ht="27" customHeight="1">
      <c r="A5" s="138"/>
      <c r="B5" s="30">
        <v>2011</v>
      </c>
      <c r="C5" s="6">
        <v>2012</v>
      </c>
      <c r="D5" s="6">
        <v>2013</v>
      </c>
      <c r="E5" s="6">
        <v>2014</v>
      </c>
      <c r="F5" s="6">
        <v>2015</v>
      </c>
      <c r="G5" s="6">
        <v>2016</v>
      </c>
      <c r="H5" s="6">
        <v>2017</v>
      </c>
      <c r="I5" s="6">
        <v>2018</v>
      </c>
      <c r="J5" s="7">
        <v>2019</v>
      </c>
      <c r="K5" s="140"/>
    </row>
    <row r="6" spans="1:11" ht="18" customHeight="1">
      <c r="A6" s="8" t="s">
        <v>4</v>
      </c>
      <c r="B6" s="9">
        <v>1748.976309921962</v>
      </c>
      <c r="C6" s="9">
        <v>1833.0000000000036</v>
      </c>
      <c r="D6" s="9">
        <v>1763.2380952380975</v>
      </c>
      <c r="E6" s="9">
        <v>1740.5183518568706</v>
      </c>
      <c r="F6" s="9">
        <v>1740.4341991341994</v>
      </c>
      <c r="G6" s="9">
        <v>1962</v>
      </c>
      <c r="H6" s="9">
        <v>2874</v>
      </c>
      <c r="I6" s="9">
        <v>3076.583333333334</v>
      </c>
      <c r="J6" s="122">
        <v>2875.9999999999995</v>
      </c>
      <c r="K6" s="10">
        <v>-6.519678214469549</v>
      </c>
    </row>
    <row r="7" spans="1:11" ht="18" customHeight="1">
      <c r="A7" s="11" t="s">
        <v>5</v>
      </c>
      <c r="B7" s="12">
        <v>12334.476511365057</v>
      </c>
      <c r="C7" s="12">
        <v>12248.999999999987</v>
      </c>
      <c r="D7" s="12">
        <v>12218.06060606058</v>
      </c>
      <c r="E7" s="12">
        <v>12082.669166927606</v>
      </c>
      <c r="F7" s="12">
        <v>12038.68621908952</v>
      </c>
      <c r="G7" s="12">
        <v>12180</v>
      </c>
      <c r="H7" s="12">
        <v>16077.000000000011</v>
      </c>
      <c r="I7" s="12">
        <v>17073.14285714284</v>
      </c>
      <c r="J7" s="123">
        <v>17670.00000000002</v>
      </c>
      <c r="K7" s="29">
        <v>3.4958832585851196</v>
      </c>
    </row>
    <row r="8" spans="1:11" ht="18" customHeight="1">
      <c r="A8" s="8" t="s">
        <v>6</v>
      </c>
      <c r="B8" s="9">
        <v>923.5513784461156</v>
      </c>
      <c r="C8" s="9">
        <v>712.0000000000008</v>
      </c>
      <c r="D8" s="9">
        <v>705.8388888888883</v>
      </c>
      <c r="E8" s="9">
        <v>678.6453781512606</v>
      </c>
      <c r="F8" s="9">
        <v>729.7159743502439</v>
      </c>
      <c r="G8" s="9">
        <v>767.2397435897437</v>
      </c>
      <c r="H8" s="9">
        <v>902</v>
      </c>
      <c r="I8" s="9">
        <v>549.6666666666666</v>
      </c>
      <c r="J8" s="122">
        <v>1004.9999999999998</v>
      </c>
      <c r="K8" s="10">
        <v>82.83808368708306</v>
      </c>
    </row>
    <row r="9" spans="1:11" ht="18" customHeight="1">
      <c r="A9" s="11" t="s">
        <v>7</v>
      </c>
      <c r="B9" s="12">
        <v>8100.172400932379</v>
      </c>
      <c r="C9" s="12">
        <v>7508.000000000024</v>
      </c>
      <c r="D9" s="12">
        <v>8436.41013071896</v>
      </c>
      <c r="E9" s="12">
        <v>9515.664393939403</v>
      </c>
      <c r="F9" s="12">
        <v>9292.47551282051</v>
      </c>
      <c r="G9" s="12">
        <v>11607</v>
      </c>
      <c r="H9" s="12">
        <v>13231.999999999993</v>
      </c>
      <c r="I9" s="12">
        <v>14595</v>
      </c>
      <c r="J9" s="123">
        <v>14040.999999999975</v>
      </c>
      <c r="K9" s="29">
        <v>-3.7958204864681377</v>
      </c>
    </row>
    <row r="10" spans="1:11" ht="18" customHeight="1">
      <c r="A10" s="8" t="s">
        <v>8</v>
      </c>
      <c r="B10" s="9">
        <v>2375.625438596492</v>
      </c>
      <c r="C10" s="9">
        <v>1965</v>
      </c>
      <c r="D10" s="9">
        <v>2118.755128205129</v>
      </c>
      <c r="E10" s="9">
        <v>2798.2852941176457</v>
      </c>
      <c r="F10" s="9">
        <v>3293.603932584267</v>
      </c>
      <c r="G10" s="9">
        <v>3329</v>
      </c>
      <c r="H10" s="9">
        <v>5230.999999999998</v>
      </c>
      <c r="I10" s="9">
        <v>3168.666666666669</v>
      </c>
      <c r="J10" s="122">
        <v>3027.999999999998</v>
      </c>
      <c r="K10" s="10">
        <v>-4.439301493793513</v>
      </c>
    </row>
    <row r="11" spans="1:11" ht="18" customHeight="1">
      <c r="A11" s="11" t="s">
        <v>9</v>
      </c>
      <c r="B11" s="12">
        <v>627.2747493734339</v>
      </c>
      <c r="C11" s="12">
        <v>458.0000000000004</v>
      </c>
      <c r="D11" s="12">
        <v>360.8371794871794</v>
      </c>
      <c r="E11" s="12">
        <v>336.2264705882354</v>
      </c>
      <c r="F11" s="12">
        <v>404.5634774713425</v>
      </c>
      <c r="G11" s="12">
        <v>420</v>
      </c>
      <c r="H11" s="12">
        <v>441</v>
      </c>
      <c r="I11" s="12">
        <v>238.5</v>
      </c>
      <c r="J11" s="123">
        <v>244.00000000000003</v>
      </c>
      <c r="K11" s="29">
        <v>2.3060796645702375</v>
      </c>
    </row>
    <row r="12" spans="1:11" ht="18" customHeight="1">
      <c r="A12" s="8" t="s">
        <v>10</v>
      </c>
      <c r="B12" s="9">
        <v>25474.284358389017</v>
      </c>
      <c r="C12" s="9">
        <v>25011</v>
      </c>
      <c r="D12" s="9">
        <v>23779.220991123555</v>
      </c>
      <c r="E12" s="9">
        <v>23863.36117729532</v>
      </c>
      <c r="F12" s="9">
        <v>23724.12085602832</v>
      </c>
      <c r="G12" s="9">
        <v>24120</v>
      </c>
      <c r="H12" s="9">
        <v>30921.999999999978</v>
      </c>
      <c r="I12" s="9">
        <v>29827.500000000084</v>
      </c>
      <c r="J12" s="122">
        <v>30965.000000000087</v>
      </c>
      <c r="K12" s="10">
        <v>3.813594836979295</v>
      </c>
    </row>
    <row r="13" spans="1:11" ht="18" customHeight="1">
      <c r="A13" s="11" t="s">
        <v>11</v>
      </c>
      <c r="B13" s="12">
        <v>1517.8569548872176</v>
      </c>
      <c r="C13" s="12">
        <v>1411.0000000000002</v>
      </c>
      <c r="D13" s="12">
        <v>1363.9423076923094</v>
      </c>
      <c r="E13" s="12">
        <v>1284.238235294117</v>
      </c>
      <c r="F13" s="12">
        <v>1312.4138576779023</v>
      </c>
      <c r="G13" s="12">
        <v>1253</v>
      </c>
      <c r="H13" s="12">
        <v>1879</v>
      </c>
      <c r="I13" s="12">
        <v>2018.1666666666667</v>
      </c>
      <c r="J13" s="123">
        <v>1556</v>
      </c>
      <c r="K13" s="29">
        <v>-22.900322074490052</v>
      </c>
    </row>
    <row r="14" spans="1:11" ht="18" customHeight="1">
      <c r="A14" s="44" t="s">
        <v>12</v>
      </c>
      <c r="B14" s="45">
        <v>292.0456140350878</v>
      </c>
      <c r="C14" s="45">
        <v>264.0000000000001</v>
      </c>
      <c r="D14" s="45">
        <v>228.8653846153845</v>
      </c>
      <c r="E14" s="45">
        <v>224.14453781512606</v>
      </c>
      <c r="F14" s="45">
        <v>247.16055498808313</v>
      </c>
      <c r="G14" s="45">
        <v>254</v>
      </c>
      <c r="H14" s="45">
        <v>332</v>
      </c>
      <c r="I14" s="9">
        <v>316.8333333333333</v>
      </c>
      <c r="J14" s="135">
        <v>489.00000000000006</v>
      </c>
      <c r="K14" s="65">
        <v>54.339821146764876</v>
      </c>
    </row>
    <row r="15" spans="1:11" ht="18" customHeight="1">
      <c r="A15" s="15" t="s">
        <v>13</v>
      </c>
      <c r="B15" s="16">
        <v>53394.2637159466</v>
      </c>
      <c r="C15" s="16">
        <v>51411.000000000015</v>
      </c>
      <c r="D15" s="16">
        <v>50975.1687120308</v>
      </c>
      <c r="E15" s="16">
        <v>52523.75300598579</v>
      </c>
      <c r="F15" s="16">
        <v>52783.17458414439</v>
      </c>
      <c r="G15" s="16">
        <v>55892.239743589744</v>
      </c>
      <c r="H15" s="16">
        <v>71889.99999999997</v>
      </c>
      <c r="I15" s="16">
        <v>70864.0595238096</v>
      </c>
      <c r="J15" s="17">
        <v>71874.00000000009</v>
      </c>
      <c r="K15" s="18">
        <v>1.42518010254713</v>
      </c>
    </row>
    <row r="16" spans="1:11" ht="15">
      <c r="A16" s="19" t="s">
        <v>176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4:A5"/>
    <mergeCell ref="K4:K5"/>
    <mergeCell ref="A2:K2"/>
    <mergeCell ref="B4:J4"/>
  </mergeCells>
  <conditionalFormatting sqref="A15">
    <cfRule type="duplicateValues" priority="1" dxfId="27" stopIfTrue="1">
      <formula>AND(COUNTIF($A$15:$A$15,A15)&gt;1,NOT(ISBLANK(A15)))</formula>
    </cfRule>
  </conditionalFormatting>
  <printOptions/>
  <pageMargins left="0.7086614173228347" right="0.7086614173228347" top="1.0988541666666667" bottom="0.7480314960629921" header="0.31496062992125984" footer="0.31496062992125984"/>
  <pageSetup horizontalDpi="600" verticalDpi="600" orientation="portrait" paperSize="9" scale="77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6"/>
  <sheetViews>
    <sheetView showGridLines="0" view="pageLayout" workbookViewId="0" topLeftCell="A1">
      <selection activeCell="J15" sqref="B15:J15"/>
    </sheetView>
  </sheetViews>
  <sheetFormatPr defaultColWidth="9.140625" defaultRowHeight="15"/>
  <cols>
    <col min="1" max="1" width="17.421875" style="0" customWidth="1"/>
    <col min="2" max="11" width="15.421875" style="0" customWidth="1"/>
  </cols>
  <sheetData>
    <row r="2" spans="1:11" ht="15.75">
      <c r="A2" s="146" t="s">
        <v>19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4" spans="1:11" ht="24.75" customHeight="1">
      <c r="A4" s="137" t="s">
        <v>2</v>
      </c>
      <c r="B4" s="147" t="s">
        <v>168</v>
      </c>
      <c r="C4" s="148"/>
      <c r="D4" s="148"/>
      <c r="E4" s="148"/>
      <c r="F4" s="148"/>
      <c r="G4" s="148"/>
      <c r="H4" s="148"/>
      <c r="I4" s="148"/>
      <c r="J4" s="137"/>
      <c r="K4" s="139" t="s">
        <v>177</v>
      </c>
    </row>
    <row r="5" spans="1:11" ht="20.25" customHeight="1">
      <c r="A5" s="138"/>
      <c r="B5" s="30">
        <v>2011</v>
      </c>
      <c r="C5" s="6">
        <v>2012</v>
      </c>
      <c r="D5" s="6">
        <v>2013</v>
      </c>
      <c r="E5" s="6">
        <v>2014</v>
      </c>
      <c r="F5" s="6">
        <v>2015</v>
      </c>
      <c r="G5" s="6">
        <v>2016</v>
      </c>
      <c r="H5" s="6">
        <v>2017</v>
      </c>
      <c r="I5" s="6">
        <v>2018</v>
      </c>
      <c r="J5" s="7">
        <v>2019</v>
      </c>
      <c r="K5" s="140"/>
    </row>
    <row r="6" spans="1:11" ht="18" customHeight="1">
      <c r="A6" s="8" t="s">
        <v>4</v>
      </c>
      <c r="B6" s="9">
        <v>3554730.766070223</v>
      </c>
      <c r="C6" s="9">
        <v>3372646.692000001</v>
      </c>
      <c r="D6" s="9">
        <v>3287725.096587304</v>
      </c>
      <c r="E6" s="9">
        <v>3540996.2889178265</v>
      </c>
      <c r="F6" s="9">
        <v>3643138.814057363</v>
      </c>
      <c r="G6" s="9">
        <v>4116163</v>
      </c>
      <c r="H6" s="9">
        <v>4550133.523999996</v>
      </c>
      <c r="I6" s="9">
        <v>4803653.333333335</v>
      </c>
      <c r="J6" s="122">
        <v>7299818.604000003</v>
      </c>
      <c r="K6" s="10">
        <v>51.96389284266976</v>
      </c>
    </row>
    <row r="7" spans="1:11" ht="18" customHeight="1">
      <c r="A7" s="11" t="s">
        <v>5</v>
      </c>
      <c r="B7" s="12">
        <v>72299088.24088283</v>
      </c>
      <c r="C7" s="12">
        <v>72145477.08358984</v>
      </c>
      <c r="D7" s="12">
        <v>68699797.59007141</v>
      </c>
      <c r="E7" s="12">
        <v>70480519.44981933</v>
      </c>
      <c r="F7" s="12">
        <v>69095777.34441271</v>
      </c>
      <c r="G7" s="12">
        <v>66101520</v>
      </c>
      <c r="H7" s="31">
        <v>76099853.71100001</v>
      </c>
      <c r="I7" s="126">
        <v>88386164.692108</v>
      </c>
      <c r="J7" s="127">
        <v>102036779.68700022</v>
      </c>
      <c r="K7" s="32">
        <v>15.44428932112163</v>
      </c>
    </row>
    <row r="8" spans="1:11" ht="18" customHeight="1">
      <c r="A8" s="8" t="s">
        <v>6</v>
      </c>
      <c r="B8" s="9">
        <v>1254638.2683211782</v>
      </c>
      <c r="C8" s="9">
        <v>1183045.5600900012</v>
      </c>
      <c r="D8" s="9">
        <v>1079815.7295186326</v>
      </c>
      <c r="E8" s="9">
        <v>1011572.6328196076</v>
      </c>
      <c r="F8" s="9">
        <v>865462.114927817</v>
      </c>
      <c r="G8" s="9">
        <v>889911</v>
      </c>
      <c r="H8" s="9">
        <v>1039409.0289999994</v>
      </c>
      <c r="I8" s="9">
        <v>1096771.4826466665</v>
      </c>
      <c r="J8" s="122">
        <v>1440922.8160000003</v>
      </c>
      <c r="K8" s="10">
        <v>31.378581481973566</v>
      </c>
    </row>
    <row r="9" spans="1:11" ht="18" customHeight="1">
      <c r="A9" s="11" t="s">
        <v>7</v>
      </c>
      <c r="B9" s="12">
        <v>36055676.81673208</v>
      </c>
      <c r="C9" s="12">
        <v>38909672.27459988</v>
      </c>
      <c r="D9" s="12">
        <v>48408389.633898325</v>
      </c>
      <c r="E9" s="12">
        <v>41262650.22692996</v>
      </c>
      <c r="F9" s="12">
        <v>51049863.40303799</v>
      </c>
      <c r="G9" s="12">
        <v>64765128</v>
      </c>
      <c r="H9" s="31">
        <v>60497933.35194006</v>
      </c>
      <c r="I9" s="31">
        <v>62600193.94116682</v>
      </c>
      <c r="J9" s="128">
        <v>61903745.76300003</v>
      </c>
      <c r="K9" s="32">
        <v>-1.1125335790833635</v>
      </c>
    </row>
    <row r="10" spans="1:11" ht="18" customHeight="1">
      <c r="A10" s="8" t="s">
        <v>8</v>
      </c>
      <c r="B10" s="9">
        <v>6849094.688068863</v>
      </c>
      <c r="C10" s="9">
        <v>7687564.8740000045</v>
      </c>
      <c r="D10" s="9">
        <v>6507396.013051284</v>
      </c>
      <c r="E10" s="9">
        <v>6874814.94647058</v>
      </c>
      <c r="F10" s="9">
        <v>6948880.7492983695</v>
      </c>
      <c r="G10" s="9">
        <v>6569450</v>
      </c>
      <c r="H10" s="9">
        <v>8962733.340134004</v>
      </c>
      <c r="I10" s="9">
        <v>9930217.468333341</v>
      </c>
      <c r="J10" s="122">
        <v>10209717.45999999</v>
      </c>
      <c r="K10" s="10">
        <v>2.8146411955020323</v>
      </c>
    </row>
    <row r="11" spans="1:11" ht="18" customHeight="1">
      <c r="A11" s="11" t="s">
        <v>9</v>
      </c>
      <c r="B11" s="12">
        <v>946026.5304982775</v>
      </c>
      <c r="C11" s="12">
        <v>688405.1039999998</v>
      </c>
      <c r="D11" s="12">
        <v>546410.9940683757</v>
      </c>
      <c r="E11" s="12">
        <v>377991.4507450981</v>
      </c>
      <c r="F11" s="12">
        <v>398172.13774520473</v>
      </c>
      <c r="G11" s="12">
        <v>514548</v>
      </c>
      <c r="H11" s="31">
        <v>470308.531</v>
      </c>
      <c r="I11" s="126">
        <v>302182.8611666667</v>
      </c>
      <c r="J11" s="127">
        <v>364588.38800000004</v>
      </c>
      <c r="K11" s="32">
        <v>20.651577191505254</v>
      </c>
    </row>
    <row r="12" spans="1:11" ht="18" customHeight="1">
      <c r="A12" s="8" t="s">
        <v>10</v>
      </c>
      <c r="B12" s="9">
        <v>135017860.43537205</v>
      </c>
      <c r="C12" s="9">
        <v>124430520.79606053</v>
      </c>
      <c r="D12" s="9">
        <v>121753459.95708945</v>
      </c>
      <c r="E12" s="9">
        <v>120897365.28270446</v>
      </c>
      <c r="F12" s="9">
        <v>117139032.83395523</v>
      </c>
      <c r="G12" s="9">
        <v>116910503</v>
      </c>
      <c r="H12" s="9">
        <v>121961554.84835991</v>
      </c>
      <c r="I12" s="9">
        <v>126565676.71490015</v>
      </c>
      <c r="J12" s="122">
        <v>150845712.69100016</v>
      </c>
      <c r="K12" s="10">
        <v>19.183744445022665</v>
      </c>
    </row>
    <row r="13" spans="1:11" ht="18" customHeight="1">
      <c r="A13" s="11" t="s">
        <v>11</v>
      </c>
      <c r="B13" s="12">
        <v>2111430.838083085</v>
      </c>
      <c r="C13" s="12">
        <v>2078905.133500002</v>
      </c>
      <c r="D13" s="12">
        <v>1992484.0795042743</v>
      </c>
      <c r="E13" s="12">
        <v>1981337.4014140062</v>
      </c>
      <c r="F13" s="12">
        <v>1889237.977208829</v>
      </c>
      <c r="G13" s="12">
        <v>1910060</v>
      </c>
      <c r="H13" s="31">
        <v>2301624.007000002</v>
      </c>
      <c r="I13" s="126">
        <v>3032697.8586666663</v>
      </c>
      <c r="J13" s="127">
        <v>2829765.9920000006</v>
      </c>
      <c r="K13" s="32">
        <v>-6.6914633809213475</v>
      </c>
    </row>
    <row r="14" spans="1:11" ht="18" customHeight="1">
      <c r="A14" s="8" t="s">
        <v>12</v>
      </c>
      <c r="B14" s="9">
        <v>351993.0851566419</v>
      </c>
      <c r="C14" s="9">
        <v>325569.4420000001</v>
      </c>
      <c r="D14" s="9">
        <v>323688.1062478631</v>
      </c>
      <c r="E14" s="9">
        <v>326061.94015966373</v>
      </c>
      <c r="F14" s="9">
        <v>532208.9654177733</v>
      </c>
      <c r="G14" s="9">
        <v>459068</v>
      </c>
      <c r="H14" s="9">
        <v>370843.2440000001</v>
      </c>
      <c r="I14" s="9">
        <v>390637.03833333333</v>
      </c>
      <c r="J14" s="122">
        <v>812564.959</v>
      </c>
      <c r="K14" s="10">
        <v>108.01021901733563</v>
      </c>
    </row>
    <row r="15" spans="1:11" ht="18" customHeight="1">
      <c r="A15" s="15" t="s">
        <v>13</v>
      </c>
      <c r="B15" s="16">
        <v>258440539.66918376</v>
      </c>
      <c r="C15" s="16">
        <v>250821806.95984027</v>
      </c>
      <c r="D15" s="16">
        <v>252599167.200043</v>
      </c>
      <c r="E15" s="16">
        <v>246753309.619981</v>
      </c>
      <c r="F15" s="16">
        <v>251561774.34006128</v>
      </c>
      <c r="G15" s="16">
        <v>262236350</v>
      </c>
      <c r="H15" s="16">
        <v>276254393.586434</v>
      </c>
      <c r="I15" s="17">
        <v>297108195.390655</v>
      </c>
      <c r="J15" s="17">
        <v>337743616.3600004</v>
      </c>
      <c r="K15" s="18">
        <v>13.676977478159301</v>
      </c>
    </row>
    <row r="16" spans="1:11" ht="15">
      <c r="A16" s="19" t="s">
        <v>176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4:A5"/>
    <mergeCell ref="K4:K5"/>
    <mergeCell ref="A2:K2"/>
    <mergeCell ref="B4:J4"/>
  </mergeCells>
  <conditionalFormatting sqref="A15">
    <cfRule type="duplicateValues" priority="2" dxfId="27" stopIfTrue="1">
      <formula>AND(COUNTIF($A$15:$A$15,A15)&gt;1,NOT(ISBLANK(A15)))</formula>
    </cfRule>
  </conditionalFormatting>
  <printOptions/>
  <pageMargins left="0.7086614173228347" right="0.7086614173228347" top="0.8125" bottom="0.7480314960629921" header="0.31496062992125984" footer="0.31496062992125984"/>
  <pageSetup horizontalDpi="600" verticalDpi="600" orientation="portrait" paperSize="9" scale="50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7"/>
  <sheetViews>
    <sheetView showGridLines="0" view="pageLayout" workbookViewId="0" topLeftCell="A1">
      <selection activeCell="D7" sqref="D7:D16"/>
    </sheetView>
  </sheetViews>
  <sheetFormatPr defaultColWidth="9.140625" defaultRowHeight="15"/>
  <cols>
    <col min="1" max="1" width="20.140625" style="0" customWidth="1"/>
    <col min="2" max="2" width="14.421875" style="0" customWidth="1"/>
    <col min="3" max="3" width="12.7109375" style="0" customWidth="1"/>
    <col min="4" max="4" width="12.140625" style="0" customWidth="1"/>
  </cols>
  <sheetData>
    <row r="3" ht="15">
      <c r="A3" s="4" t="s">
        <v>23</v>
      </c>
    </row>
    <row r="4" spans="1:4" ht="15">
      <c r="A4" s="33"/>
      <c r="B4" s="33"/>
      <c r="C4" s="33"/>
      <c r="D4" s="33"/>
    </row>
    <row r="5" spans="1:4" ht="22.5" customHeight="1">
      <c r="A5" s="149" t="s">
        <v>2</v>
      </c>
      <c r="B5" s="150" t="s">
        <v>24</v>
      </c>
      <c r="C5" s="151"/>
      <c r="D5" s="152" t="s">
        <v>27</v>
      </c>
    </row>
    <row r="6" spans="1:4" ht="21.75" customHeight="1">
      <c r="A6" s="138"/>
      <c r="B6" s="30" t="s">
        <v>25</v>
      </c>
      <c r="C6" s="7" t="s">
        <v>26</v>
      </c>
      <c r="D6" s="153"/>
    </row>
    <row r="7" spans="1:4" ht="18" customHeight="1">
      <c r="A7" s="8" t="s">
        <v>4</v>
      </c>
      <c r="B7" s="9">
        <v>1466</v>
      </c>
      <c r="C7" s="9">
        <v>1410</v>
      </c>
      <c r="D7" s="9">
        <v>2876</v>
      </c>
    </row>
    <row r="8" spans="1:4" ht="18" customHeight="1">
      <c r="A8" s="11" t="s">
        <v>5</v>
      </c>
      <c r="B8" s="12">
        <v>10417</v>
      </c>
      <c r="C8" s="12">
        <v>7253</v>
      </c>
      <c r="D8" s="12">
        <v>17670</v>
      </c>
    </row>
    <row r="9" spans="1:4" ht="18" customHeight="1">
      <c r="A9" s="8" t="s">
        <v>6</v>
      </c>
      <c r="B9" s="9">
        <v>445</v>
      </c>
      <c r="C9" s="9">
        <v>560</v>
      </c>
      <c r="D9" s="9">
        <v>1005</v>
      </c>
    </row>
    <row r="10" spans="1:4" ht="18" customHeight="1">
      <c r="A10" s="11" t="s">
        <v>7</v>
      </c>
      <c r="B10" s="12">
        <v>7555</v>
      </c>
      <c r="C10" s="12">
        <v>6486</v>
      </c>
      <c r="D10" s="12">
        <v>14041</v>
      </c>
    </row>
    <row r="11" spans="1:4" ht="18" customHeight="1">
      <c r="A11" s="8" t="s">
        <v>28</v>
      </c>
      <c r="B11" s="9">
        <v>1709</v>
      </c>
      <c r="C11" s="9">
        <v>1319</v>
      </c>
      <c r="D11" s="9">
        <v>3028</v>
      </c>
    </row>
    <row r="12" spans="1:4" ht="18" customHeight="1">
      <c r="A12" s="11" t="s">
        <v>9</v>
      </c>
      <c r="B12" s="12">
        <v>120</v>
      </c>
      <c r="C12" s="12">
        <v>124</v>
      </c>
      <c r="D12" s="12">
        <v>244</v>
      </c>
    </row>
    <row r="13" spans="1:4" ht="18" customHeight="1">
      <c r="A13" s="8" t="s">
        <v>10</v>
      </c>
      <c r="B13" s="9">
        <v>18193</v>
      </c>
      <c r="C13" s="9">
        <v>12772</v>
      </c>
      <c r="D13" s="9">
        <v>30965</v>
      </c>
    </row>
    <row r="14" spans="1:4" ht="18" customHeight="1">
      <c r="A14" s="11" t="s">
        <v>11</v>
      </c>
      <c r="B14" s="12">
        <v>779</v>
      </c>
      <c r="C14" s="12">
        <v>777</v>
      </c>
      <c r="D14" s="12">
        <v>1556</v>
      </c>
    </row>
    <row r="15" spans="1:4" ht="18" customHeight="1">
      <c r="A15" s="8" t="s">
        <v>12</v>
      </c>
      <c r="B15" s="9">
        <v>303</v>
      </c>
      <c r="C15" s="9">
        <v>186</v>
      </c>
      <c r="D15" s="9">
        <v>489</v>
      </c>
    </row>
    <row r="16" spans="1:6" ht="18" customHeight="1">
      <c r="A16" s="15" t="s">
        <v>27</v>
      </c>
      <c r="B16" s="16">
        <f>SUM(B7:B15)</f>
        <v>40987</v>
      </c>
      <c r="C16" s="16">
        <f>SUM(C7:C15)</f>
        <v>30887</v>
      </c>
      <c r="D16" s="16">
        <v>71874</v>
      </c>
      <c r="F16" s="41"/>
    </row>
    <row r="17" spans="1:4" ht="15">
      <c r="A17" s="19" t="s">
        <v>178</v>
      </c>
      <c r="D17" t="s">
        <v>29</v>
      </c>
    </row>
  </sheetData>
  <sheetProtection/>
  <mergeCells count="3">
    <mergeCell ref="A5:A6"/>
    <mergeCell ref="B5:C5"/>
    <mergeCell ref="D5:D6"/>
  </mergeCells>
  <conditionalFormatting sqref="A16">
    <cfRule type="duplicateValues" priority="1" dxfId="27" stopIfTrue="1">
      <formula>AND(COUNTIF($A$16:$A$16,A16)&gt;1,NOT(ISBLANK(A16)))</formula>
    </cfRule>
  </conditionalFormatting>
  <printOptions/>
  <pageMargins left="0.7086614173228347" right="0.7086614173228347" top="1.1354166666666667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6"/>
  <sheetViews>
    <sheetView showGridLines="0" view="pageLayout" workbookViewId="0" topLeftCell="A1">
      <selection activeCell="C15" sqref="C15:E16"/>
    </sheetView>
  </sheetViews>
  <sheetFormatPr defaultColWidth="9.140625" defaultRowHeight="15"/>
  <cols>
    <col min="1" max="1" width="15.421875" style="0" customWidth="1"/>
    <col min="2" max="2" width="12.00390625" style="0" customWidth="1"/>
    <col min="3" max="3" width="13.421875" style="0" customWidth="1"/>
    <col min="4" max="4" width="12.00390625" style="0" customWidth="1"/>
    <col min="5" max="5" width="11.421875" style="0" customWidth="1"/>
  </cols>
  <sheetData>
    <row r="2" spans="1:6" ht="15">
      <c r="A2" s="48" t="s">
        <v>43</v>
      </c>
      <c r="B2" s="48"/>
      <c r="C2" s="48"/>
      <c r="D2" s="48"/>
      <c r="E2" s="48"/>
      <c r="F2" s="48"/>
    </row>
    <row r="4" spans="1:6" ht="22.5" customHeight="1">
      <c r="A4" s="137" t="s">
        <v>2</v>
      </c>
      <c r="B4" s="142" t="s">
        <v>166</v>
      </c>
      <c r="C4" s="143"/>
      <c r="D4" s="143"/>
      <c r="E4" s="144"/>
      <c r="F4" s="152" t="s">
        <v>27</v>
      </c>
    </row>
    <row r="5" spans="1:6" ht="20.25" customHeight="1">
      <c r="A5" s="138"/>
      <c r="B5" s="36" t="s">
        <v>31</v>
      </c>
      <c r="C5" s="36" t="s">
        <v>32</v>
      </c>
      <c r="D5" s="36" t="s">
        <v>33</v>
      </c>
      <c r="E5" s="39" t="s">
        <v>34</v>
      </c>
      <c r="F5" s="153"/>
    </row>
    <row r="6" spans="1:7" ht="18" customHeight="1">
      <c r="A6" s="8" t="s">
        <v>4</v>
      </c>
      <c r="B6" s="8">
        <v>666</v>
      </c>
      <c r="C6" s="8">
        <v>53</v>
      </c>
      <c r="D6" s="8">
        <v>103</v>
      </c>
      <c r="E6" s="8">
        <v>5</v>
      </c>
      <c r="F6" s="37">
        <v>827</v>
      </c>
      <c r="G6" s="110"/>
    </row>
    <row r="7" spans="1:7" ht="18" customHeight="1">
      <c r="A7" s="11" t="s">
        <v>5</v>
      </c>
      <c r="B7" s="12">
        <v>1415</v>
      </c>
      <c r="C7" s="12">
        <v>242</v>
      </c>
      <c r="D7" s="12">
        <v>479</v>
      </c>
      <c r="E7" s="12">
        <v>64</v>
      </c>
      <c r="F7" s="38">
        <v>2200</v>
      </c>
      <c r="G7" s="110"/>
    </row>
    <row r="8" spans="1:7" ht="18" customHeight="1">
      <c r="A8" s="8" t="s">
        <v>6</v>
      </c>
      <c r="B8" s="8">
        <v>318</v>
      </c>
      <c r="C8" s="8">
        <v>14</v>
      </c>
      <c r="D8" s="8">
        <v>23</v>
      </c>
      <c r="E8" s="8">
        <v>1</v>
      </c>
      <c r="F8" s="37">
        <v>356</v>
      </c>
      <c r="G8" s="110"/>
    </row>
    <row r="9" spans="1:7" ht="18" customHeight="1">
      <c r="A9" s="11" t="s">
        <v>7</v>
      </c>
      <c r="B9" s="12">
        <v>717</v>
      </c>
      <c r="C9" s="12">
        <v>196</v>
      </c>
      <c r="D9" s="12">
        <v>330</v>
      </c>
      <c r="E9" s="12">
        <v>54</v>
      </c>
      <c r="F9" s="38">
        <v>1297</v>
      </c>
      <c r="G9" s="110"/>
    </row>
    <row r="10" spans="1:7" ht="18" customHeight="1">
      <c r="A10" s="8" t="s">
        <v>8</v>
      </c>
      <c r="B10" s="8">
        <v>318</v>
      </c>
      <c r="C10" s="8">
        <v>69</v>
      </c>
      <c r="D10" s="8">
        <v>112</v>
      </c>
      <c r="E10" s="8">
        <v>11</v>
      </c>
      <c r="F10" s="37">
        <v>510</v>
      </c>
      <c r="G10" s="110"/>
    </row>
    <row r="11" spans="1:7" ht="18" customHeight="1">
      <c r="A11" s="11" t="s">
        <v>9</v>
      </c>
      <c r="B11" s="12">
        <v>63</v>
      </c>
      <c r="C11" s="12">
        <v>6</v>
      </c>
      <c r="D11" s="12">
        <v>13</v>
      </c>
      <c r="E11" s="12">
        <v>0</v>
      </c>
      <c r="F11" s="38">
        <v>82</v>
      </c>
      <c r="G11" s="110"/>
    </row>
    <row r="12" spans="1:7" ht="18" customHeight="1">
      <c r="A12" s="8" t="s">
        <v>10</v>
      </c>
      <c r="B12" s="8">
        <v>3237</v>
      </c>
      <c r="C12" s="8">
        <v>677</v>
      </c>
      <c r="D12" s="8">
        <v>889</v>
      </c>
      <c r="E12" s="8">
        <v>205</v>
      </c>
      <c r="F12" s="37">
        <v>5008</v>
      </c>
      <c r="G12" s="110"/>
    </row>
    <row r="13" spans="1:7" ht="18" customHeight="1">
      <c r="A13" s="11" t="s">
        <v>11</v>
      </c>
      <c r="B13" s="12">
        <v>571</v>
      </c>
      <c r="C13" s="12">
        <v>37</v>
      </c>
      <c r="D13" s="12">
        <v>28</v>
      </c>
      <c r="E13" s="12">
        <v>4</v>
      </c>
      <c r="F13" s="38">
        <v>640</v>
      </c>
      <c r="G13" s="110"/>
    </row>
    <row r="14" spans="1:7" ht="18" customHeight="1">
      <c r="A14" s="8" t="s">
        <v>12</v>
      </c>
      <c r="B14" s="8">
        <v>245</v>
      </c>
      <c r="C14" s="8">
        <v>2</v>
      </c>
      <c r="D14" s="8">
        <v>7</v>
      </c>
      <c r="E14" s="8">
        <v>0</v>
      </c>
      <c r="F14" s="37">
        <v>254</v>
      </c>
      <c r="G14" s="110"/>
    </row>
    <row r="15" spans="1:6" ht="18" customHeight="1">
      <c r="A15" s="15" t="s">
        <v>13</v>
      </c>
      <c r="B15" s="40">
        <f>SUM(B6:B14)</f>
        <v>7550</v>
      </c>
      <c r="C15" s="40">
        <v>1296</v>
      </c>
      <c r="D15" s="40">
        <v>1984</v>
      </c>
      <c r="E15" s="40">
        <v>344</v>
      </c>
      <c r="F15" s="16">
        <v>11174</v>
      </c>
    </row>
    <row r="16" ht="15">
      <c r="A16" s="19" t="s">
        <v>179</v>
      </c>
    </row>
  </sheetData>
  <sheetProtection/>
  <mergeCells count="3">
    <mergeCell ref="A4:A5"/>
    <mergeCell ref="B4:E4"/>
    <mergeCell ref="F4:F5"/>
  </mergeCells>
  <conditionalFormatting sqref="A15">
    <cfRule type="duplicateValues" priority="1" dxfId="27" stopIfTrue="1">
      <formula>AND(COUNTIF($A$15:$A$15,A15)&gt;1,NOT(ISBLANK(A15)))</formula>
    </cfRule>
  </conditionalFormatting>
  <printOptions/>
  <pageMargins left="0.7086614173228347" right="0.7086614173228347" top="1.40625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6"/>
  <sheetViews>
    <sheetView showGridLines="0" view="pageLayout" workbookViewId="0" topLeftCell="A1">
      <selection activeCell="C22" sqref="B22:C22"/>
    </sheetView>
  </sheetViews>
  <sheetFormatPr defaultColWidth="9.140625" defaultRowHeight="15"/>
  <cols>
    <col min="1" max="1" width="15.57421875" style="0" customWidth="1"/>
    <col min="2" max="2" width="15.28125" style="0" customWidth="1"/>
    <col min="3" max="3" width="15.57421875" style="0" customWidth="1"/>
  </cols>
  <sheetData>
    <row r="2" ht="15">
      <c r="A2" s="4" t="s">
        <v>37</v>
      </c>
    </row>
    <row r="3" spans="2:4" ht="15">
      <c r="B3" s="33"/>
      <c r="C3" s="33"/>
      <c r="D3" s="33"/>
    </row>
    <row r="4" spans="1:4" ht="21" customHeight="1">
      <c r="A4" s="137" t="s">
        <v>2</v>
      </c>
      <c r="B4" s="154" t="s">
        <v>24</v>
      </c>
      <c r="C4" s="151"/>
      <c r="D4" s="152" t="s">
        <v>27</v>
      </c>
    </row>
    <row r="5" spans="1:4" ht="21.75" customHeight="1">
      <c r="A5" s="138"/>
      <c r="B5" s="43" t="s">
        <v>25</v>
      </c>
      <c r="C5" s="42" t="s">
        <v>26</v>
      </c>
      <c r="D5" s="153"/>
    </row>
    <row r="6" spans="1:4" ht="18" customHeight="1">
      <c r="A6" s="8" t="s">
        <v>4</v>
      </c>
      <c r="B6" s="9">
        <v>537</v>
      </c>
      <c r="C6" s="9">
        <v>290</v>
      </c>
      <c r="D6" s="9">
        <v>827</v>
      </c>
    </row>
    <row r="7" spans="1:4" ht="18" customHeight="1">
      <c r="A7" s="11" t="s">
        <v>5</v>
      </c>
      <c r="B7" s="12">
        <v>1340</v>
      </c>
      <c r="C7" s="12">
        <v>860</v>
      </c>
      <c r="D7" s="12">
        <v>2200</v>
      </c>
    </row>
    <row r="8" spans="1:4" ht="18" customHeight="1">
      <c r="A8" s="8" t="s">
        <v>6</v>
      </c>
      <c r="B8" s="9">
        <v>177</v>
      </c>
      <c r="C8" s="9">
        <v>179</v>
      </c>
      <c r="D8" s="9">
        <v>356</v>
      </c>
    </row>
    <row r="9" spans="1:4" ht="18" customHeight="1">
      <c r="A9" s="11" t="s">
        <v>7</v>
      </c>
      <c r="B9" s="12">
        <v>917</v>
      </c>
      <c r="C9" s="12">
        <v>380</v>
      </c>
      <c r="D9" s="12">
        <v>1297</v>
      </c>
    </row>
    <row r="10" spans="1:4" ht="18" customHeight="1">
      <c r="A10" s="8" t="s">
        <v>28</v>
      </c>
      <c r="B10" s="9">
        <v>396</v>
      </c>
      <c r="C10" s="9">
        <v>114</v>
      </c>
      <c r="D10" s="9">
        <v>510</v>
      </c>
    </row>
    <row r="11" spans="1:4" ht="18" customHeight="1">
      <c r="A11" s="11" t="s">
        <v>9</v>
      </c>
      <c r="B11" s="12">
        <v>50</v>
      </c>
      <c r="C11" s="12">
        <v>32</v>
      </c>
      <c r="D11" s="12">
        <v>82</v>
      </c>
    </row>
    <row r="12" spans="1:4" ht="18" customHeight="1">
      <c r="A12" s="8" t="s">
        <v>10</v>
      </c>
      <c r="B12" s="9">
        <v>3381</v>
      </c>
      <c r="C12" s="9">
        <v>1627</v>
      </c>
      <c r="D12" s="9">
        <v>5008</v>
      </c>
    </row>
    <row r="13" spans="1:4" ht="18" customHeight="1">
      <c r="A13" s="11" t="s">
        <v>11</v>
      </c>
      <c r="B13" s="12">
        <v>427</v>
      </c>
      <c r="C13" s="12">
        <v>213</v>
      </c>
      <c r="D13" s="12">
        <v>640</v>
      </c>
    </row>
    <row r="14" spans="1:4" ht="18" customHeight="1">
      <c r="A14" s="44" t="s">
        <v>12</v>
      </c>
      <c r="B14" s="45">
        <v>250</v>
      </c>
      <c r="C14" s="45">
        <v>4</v>
      </c>
      <c r="D14" s="9">
        <v>254</v>
      </c>
    </row>
    <row r="15" spans="1:4" ht="18" customHeight="1">
      <c r="A15" s="15" t="s">
        <v>27</v>
      </c>
      <c r="B15" s="16">
        <v>7475</v>
      </c>
      <c r="C15" s="16">
        <v>3699</v>
      </c>
      <c r="D15" s="16">
        <v>11174</v>
      </c>
    </row>
    <row r="16" spans="1:3" ht="15">
      <c r="A16" s="19" t="s">
        <v>179</v>
      </c>
      <c r="C16" s="22"/>
    </row>
  </sheetData>
  <sheetProtection/>
  <mergeCells count="3">
    <mergeCell ref="A4:A5"/>
    <mergeCell ref="B4:C4"/>
    <mergeCell ref="D4:D5"/>
  </mergeCells>
  <conditionalFormatting sqref="A15">
    <cfRule type="duplicateValues" priority="1" dxfId="27" stopIfTrue="1">
      <formula>AND(COUNTIF($A$15:$A$15,A15)&gt;1,NOT(ISBLANK(A15)))</formula>
    </cfRule>
  </conditionalFormatting>
  <printOptions/>
  <pageMargins left="0.7086614173228347" right="0.7086614173228347" top="1.3958333333333333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showGridLines="0" view="pageLayout" workbookViewId="0" topLeftCell="A1">
      <selection activeCell="D20" sqref="D20"/>
    </sheetView>
  </sheetViews>
  <sheetFormatPr defaultColWidth="9.140625" defaultRowHeight="15"/>
  <cols>
    <col min="1" max="1" width="27.8515625" style="0" customWidth="1"/>
    <col min="2" max="2" width="13.140625" style="0" customWidth="1"/>
    <col min="3" max="3" width="16.8515625" style="0" customWidth="1"/>
    <col min="4" max="4" width="14.7109375" style="0" customWidth="1"/>
  </cols>
  <sheetData>
    <row r="2" ht="15">
      <c r="A2" s="1" t="s">
        <v>180</v>
      </c>
    </row>
    <row r="4" spans="1:4" ht="24.75" customHeight="1">
      <c r="A4" s="137" t="s">
        <v>166</v>
      </c>
      <c r="B4" s="142" t="s">
        <v>39</v>
      </c>
      <c r="C4" s="144"/>
      <c r="D4" s="139" t="s">
        <v>177</v>
      </c>
    </row>
    <row r="5" spans="1:4" ht="21" customHeight="1">
      <c r="A5" s="138"/>
      <c r="B5" s="6">
        <v>2018</v>
      </c>
      <c r="C5" s="7">
        <v>2019</v>
      </c>
      <c r="D5" s="140"/>
    </row>
    <row r="6" spans="1:4" ht="18" customHeight="1">
      <c r="A6" s="8" t="s">
        <v>31</v>
      </c>
      <c r="B6" s="8">
        <v>7610.90476190475</v>
      </c>
      <c r="C6" s="8">
        <v>7550</v>
      </c>
      <c r="D6" s="10">
        <v>-0.8002302460753286</v>
      </c>
    </row>
    <row r="7" spans="1:4" ht="18" customHeight="1">
      <c r="A7" s="46" t="s">
        <v>32</v>
      </c>
      <c r="B7" s="47">
        <v>1098.761904761905</v>
      </c>
      <c r="C7" s="47">
        <v>1296</v>
      </c>
      <c r="D7" s="14">
        <v>17.95094045245729</v>
      </c>
    </row>
    <row r="8" spans="1:4" ht="18" customHeight="1">
      <c r="A8" s="8" t="s">
        <v>33</v>
      </c>
      <c r="B8" s="8">
        <v>1382.6666666666663</v>
      </c>
      <c r="C8" s="8">
        <v>1984</v>
      </c>
      <c r="D8" s="10">
        <v>43.49083895853427</v>
      </c>
    </row>
    <row r="9" spans="1:4" ht="18" customHeight="1">
      <c r="A9" s="46" t="s">
        <v>34</v>
      </c>
      <c r="B9" s="47">
        <v>298</v>
      </c>
      <c r="C9" s="47">
        <v>344</v>
      </c>
      <c r="D9" s="14">
        <v>15.436241610738266</v>
      </c>
    </row>
    <row r="10" spans="1:4" ht="18" customHeight="1">
      <c r="A10" s="15" t="s">
        <v>27</v>
      </c>
      <c r="B10" s="16">
        <v>10390.333333333321</v>
      </c>
      <c r="C10" s="16">
        <v>11174</v>
      </c>
      <c r="D10" s="18">
        <v>7.542266850598445</v>
      </c>
    </row>
    <row r="11" ht="15">
      <c r="A11" s="19" t="s">
        <v>181</v>
      </c>
    </row>
  </sheetData>
  <sheetProtection/>
  <mergeCells count="3">
    <mergeCell ref="A4:A5"/>
    <mergeCell ref="B4:C4"/>
    <mergeCell ref="D4:D5"/>
  </mergeCells>
  <conditionalFormatting sqref="A10">
    <cfRule type="duplicateValues" priority="1" dxfId="27" stopIfTrue="1">
      <formula>AND(COUNTIF($A$10:$A$10,A10)&gt;1,NOT(ISBLANK(A10)))</formula>
    </cfRule>
  </conditionalFormatting>
  <printOptions/>
  <pageMargins left="0.7086614173228347" right="0.7086614173228347" top="1.2604166666666667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INECV - Fernando Rocha - Diretor DEEE</dc:creator>
  <cp:keywords/>
  <dc:description/>
  <cp:lastModifiedBy>INECV - Rosangela Gisele Garcia Silva</cp:lastModifiedBy>
  <dcterms:created xsi:type="dcterms:W3CDTF">2020-03-26T09:58:00Z</dcterms:created>
  <dcterms:modified xsi:type="dcterms:W3CDTF">2021-06-08T11:53:35Z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