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FUSÃO DE INFORMAÇÃO\Pedido Dados\Contas Nacionais\Trimestrais\2021\"/>
    </mc:Choice>
  </mc:AlternateContent>
  <xr:revisionPtr revIDLastSave="0" documentId="13_ncr:1_{FDC6306E-3C88-4EC0-B41B-DDFD2493217C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PIB trimestral -preços corrente" sheetId="2" r:id="rId1"/>
    <sheet name="Encadeado" sheetId="1" r:id="rId2"/>
    <sheet name="Tx de variaçao Hom. do pib Trim" sheetId="3" r:id="rId3"/>
    <sheet name="PIB Anual -preços corrente" sheetId="11" r:id="rId4"/>
    <sheet name="PIB Anual_em volume" sheetId="12" r:id="rId5"/>
    <sheet name="Empregos do PIB-preço corrente " sheetId="7" r:id="rId6"/>
    <sheet name="Empregos do PIB em Volume" sheetId="8" r:id="rId7"/>
    <sheet name="Empr_N_Anual" sheetId="9" r:id="rId8"/>
    <sheet name="Empr_Vol_Anual " sheetId="1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6" i="9" l="1"/>
  <c r="P17" i="9"/>
  <c r="P18" i="9"/>
  <c r="P19" i="9"/>
  <c r="P20" i="9"/>
  <c r="P21" i="9"/>
  <c r="P22" i="9"/>
  <c r="P16" i="10"/>
  <c r="P17" i="10"/>
  <c r="P18" i="10"/>
  <c r="P19" i="10"/>
  <c r="P20" i="10"/>
  <c r="P21" i="10"/>
  <c r="P22" i="10"/>
  <c r="BF13" i="8"/>
  <c r="BG13" i="8"/>
  <c r="BH13" i="8"/>
  <c r="BI13" i="8"/>
  <c r="BF14" i="8"/>
  <c r="BG14" i="8"/>
  <c r="BH14" i="8"/>
  <c r="BI14" i="8"/>
  <c r="BF15" i="8"/>
  <c r="BG15" i="8"/>
  <c r="BH15" i="8"/>
  <c r="BI15" i="8"/>
  <c r="BF16" i="8"/>
  <c r="BG16" i="8"/>
  <c r="BH16" i="8"/>
  <c r="BI16" i="8"/>
  <c r="BF17" i="8"/>
  <c r="BG17" i="8"/>
  <c r="BH17" i="8"/>
  <c r="BI17" i="8"/>
  <c r="BF18" i="8"/>
  <c r="BG18" i="8"/>
  <c r="BH18" i="8"/>
  <c r="BI18" i="8"/>
  <c r="BF19" i="8"/>
  <c r="BG19" i="8"/>
  <c r="BH19" i="8"/>
  <c r="BI19" i="8"/>
  <c r="BF11" i="7"/>
  <c r="BG11" i="7"/>
  <c r="BH11" i="7"/>
  <c r="BI11" i="7"/>
  <c r="BF14" i="7"/>
  <c r="BG14" i="7"/>
  <c r="BH14" i="7"/>
  <c r="BI14" i="7"/>
  <c r="BF15" i="7"/>
  <c r="BG15" i="7"/>
  <c r="BH15" i="7"/>
  <c r="BI15" i="7"/>
  <c r="BF16" i="7"/>
  <c r="BG16" i="7"/>
  <c r="BH16" i="7"/>
  <c r="BI16" i="7"/>
  <c r="BF17" i="7"/>
  <c r="BG17" i="7"/>
  <c r="BH17" i="7"/>
  <c r="BI17" i="7"/>
  <c r="BF18" i="7"/>
  <c r="BG18" i="7"/>
  <c r="BH18" i="7"/>
  <c r="BI18" i="7"/>
  <c r="BF19" i="7"/>
  <c r="BG19" i="7"/>
  <c r="BH19" i="7"/>
  <c r="BI19" i="7"/>
  <c r="BF20" i="7"/>
  <c r="BG20" i="7"/>
  <c r="BH20" i="7"/>
  <c r="BI20" i="7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BB4" i="3"/>
  <c r="BC4" i="3"/>
  <c r="BD4" i="3"/>
  <c r="BE4" i="3"/>
  <c r="BB5" i="3"/>
  <c r="BC5" i="3"/>
  <c r="BD5" i="3"/>
  <c r="BE5" i="3"/>
  <c r="BB6" i="3"/>
  <c r="BC6" i="3"/>
  <c r="BD6" i="3"/>
  <c r="BE6" i="3"/>
  <c r="BB7" i="3"/>
  <c r="BC7" i="3"/>
  <c r="BD7" i="3"/>
  <c r="BE7" i="3"/>
  <c r="BB8" i="3"/>
  <c r="BC8" i="3"/>
  <c r="BD8" i="3"/>
  <c r="BE8" i="3"/>
  <c r="BB9" i="3"/>
  <c r="BC9" i="3"/>
  <c r="BD9" i="3"/>
  <c r="BE9" i="3"/>
  <c r="BB10" i="3"/>
  <c r="BC10" i="3"/>
  <c r="BD10" i="3"/>
  <c r="BE10" i="3"/>
  <c r="BB11" i="3"/>
  <c r="BC11" i="3"/>
  <c r="BD11" i="3"/>
  <c r="BE11" i="3"/>
  <c r="BB12" i="3"/>
  <c r="BC12" i="3"/>
  <c r="BD12" i="3"/>
  <c r="BE12" i="3"/>
  <c r="BB13" i="3"/>
  <c r="BC13" i="3"/>
  <c r="BD13" i="3"/>
  <c r="BE13" i="3"/>
  <c r="BB14" i="3"/>
  <c r="BC14" i="3"/>
  <c r="BD14" i="3"/>
  <c r="BE14" i="3"/>
  <c r="BB15" i="3"/>
  <c r="BC15" i="3"/>
  <c r="BD15" i="3"/>
  <c r="BE15" i="3"/>
  <c r="BB16" i="3"/>
  <c r="BC16" i="3"/>
  <c r="BD16" i="3"/>
  <c r="BE16" i="3"/>
  <c r="BB17" i="3"/>
  <c r="BC17" i="3"/>
  <c r="BD17" i="3"/>
  <c r="BE17" i="3"/>
  <c r="BB18" i="3"/>
  <c r="BC18" i="3"/>
  <c r="BD18" i="3"/>
  <c r="BE18" i="3"/>
  <c r="BB19" i="3"/>
  <c r="BC19" i="3"/>
  <c r="BD19" i="3"/>
  <c r="BE19" i="3"/>
  <c r="BB20" i="3"/>
  <c r="BC20" i="3"/>
  <c r="BD20" i="3"/>
  <c r="BE20" i="3"/>
  <c r="J26" i="12" l="1"/>
  <c r="O42" i="12"/>
  <c r="N42" i="12"/>
  <c r="I42" i="12"/>
  <c r="H42" i="12"/>
  <c r="O41" i="12"/>
  <c r="J41" i="12"/>
  <c r="I41" i="12"/>
  <c r="D41" i="12"/>
  <c r="C41" i="12"/>
  <c r="K40" i="12"/>
  <c r="J40" i="12"/>
  <c r="E40" i="12"/>
  <c r="D40" i="12"/>
  <c r="L39" i="12"/>
  <c r="F39" i="12"/>
  <c r="E39" i="12"/>
  <c r="M37" i="12"/>
  <c r="G37" i="12"/>
  <c r="N36" i="12"/>
  <c r="H36" i="12"/>
  <c r="O35" i="12"/>
  <c r="J35" i="12"/>
  <c r="I35" i="12"/>
  <c r="D35" i="12"/>
  <c r="C35" i="12"/>
  <c r="K34" i="12"/>
  <c r="J34" i="12"/>
  <c r="E34" i="12"/>
  <c r="D34" i="12"/>
  <c r="L33" i="12"/>
  <c r="K33" i="12"/>
  <c r="F33" i="12"/>
  <c r="F32" i="12"/>
  <c r="M31" i="12"/>
  <c r="N30" i="12"/>
  <c r="H30" i="12"/>
  <c r="O29" i="12"/>
  <c r="J29" i="12"/>
  <c r="I29" i="12"/>
  <c r="D29" i="12"/>
  <c r="C29" i="12"/>
  <c r="K28" i="12"/>
  <c r="J28" i="12"/>
  <c r="E28" i="12"/>
  <c r="D28" i="12"/>
  <c r="L27" i="12"/>
  <c r="F27" i="12"/>
  <c r="L26" i="12"/>
  <c r="M42" i="12"/>
  <c r="L42" i="12"/>
  <c r="K42" i="12"/>
  <c r="J42" i="12"/>
  <c r="G42" i="12"/>
  <c r="F42" i="12"/>
  <c r="E42" i="12"/>
  <c r="D42" i="12"/>
  <c r="C42" i="12"/>
  <c r="N41" i="12"/>
  <c r="M41" i="12"/>
  <c r="L41" i="12"/>
  <c r="K41" i="12"/>
  <c r="H41" i="12"/>
  <c r="G41" i="12"/>
  <c r="F41" i="12"/>
  <c r="E41" i="12"/>
  <c r="O40" i="12"/>
  <c r="N40" i="12"/>
  <c r="M40" i="12"/>
  <c r="I40" i="12"/>
  <c r="H40" i="12"/>
  <c r="G40" i="12"/>
  <c r="C40" i="12"/>
  <c r="O39" i="12"/>
  <c r="N39" i="12"/>
  <c r="M39" i="12"/>
  <c r="J39" i="12"/>
  <c r="I39" i="12"/>
  <c r="H39" i="12"/>
  <c r="G39" i="12"/>
  <c r="D39" i="12"/>
  <c r="C39" i="12"/>
  <c r="O38" i="12"/>
  <c r="N38" i="12"/>
  <c r="M38" i="12"/>
  <c r="K38" i="12"/>
  <c r="J38" i="12"/>
  <c r="I38" i="12"/>
  <c r="H38" i="12"/>
  <c r="G38" i="12"/>
  <c r="E38" i="12"/>
  <c r="D38" i="12"/>
  <c r="C38" i="12"/>
  <c r="O37" i="12"/>
  <c r="N37" i="12"/>
  <c r="L37" i="12"/>
  <c r="K37" i="12"/>
  <c r="J37" i="12"/>
  <c r="I37" i="12"/>
  <c r="H37" i="12"/>
  <c r="F37" i="12"/>
  <c r="E37" i="12"/>
  <c r="D37" i="12"/>
  <c r="C37" i="12"/>
  <c r="O36" i="12"/>
  <c r="M36" i="12"/>
  <c r="L36" i="12"/>
  <c r="K36" i="12"/>
  <c r="J36" i="12"/>
  <c r="I36" i="12"/>
  <c r="G36" i="12"/>
  <c r="F36" i="12"/>
  <c r="E36" i="12"/>
  <c r="D36" i="12"/>
  <c r="C36" i="12"/>
  <c r="N35" i="12"/>
  <c r="M35" i="12"/>
  <c r="L35" i="12"/>
  <c r="K35" i="12"/>
  <c r="H35" i="12"/>
  <c r="G35" i="12"/>
  <c r="F35" i="12"/>
  <c r="E35" i="12"/>
  <c r="O34" i="12"/>
  <c r="N34" i="12"/>
  <c r="M34" i="12"/>
  <c r="L34" i="12"/>
  <c r="I34" i="12"/>
  <c r="H34" i="12"/>
  <c r="G34" i="12"/>
  <c r="F34" i="12"/>
  <c r="C34" i="12"/>
  <c r="O33" i="12"/>
  <c r="N33" i="12"/>
  <c r="M33" i="12"/>
  <c r="J33" i="12"/>
  <c r="I33" i="12"/>
  <c r="H33" i="12"/>
  <c r="G33" i="12"/>
  <c r="D33" i="12"/>
  <c r="C33" i="12"/>
  <c r="O32" i="12"/>
  <c r="N32" i="12"/>
  <c r="M32" i="12"/>
  <c r="K32" i="12"/>
  <c r="J32" i="12"/>
  <c r="I32" i="12"/>
  <c r="H32" i="12"/>
  <c r="G32" i="12"/>
  <c r="E32" i="12"/>
  <c r="D32" i="12"/>
  <c r="C32" i="12"/>
  <c r="N31" i="12"/>
  <c r="L31" i="12"/>
  <c r="K31" i="12"/>
  <c r="J31" i="12"/>
  <c r="H31" i="12"/>
  <c r="G31" i="12"/>
  <c r="F31" i="12"/>
  <c r="E31" i="12"/>
  <c r="D31" i="12"/>
  <c r="O30" i="12"/>
  <c r="M30" i="12"/>
  <c r="L30" i="12"/>
  <c r="J30" i="12"/>
  <c r="I30" i="12"/>
  <c r="G30" i="12"/>
  <c r="F30" i="12"/>
  <c r="D30" i="12"/>
  <c r="C30" i="12"/>
  <c r="N29" i="12"/>
  <c r="L29" i="12"/>
  <c r="K29" i="12"/>
  <c r="H29" i="12"/>
  <c r="F29" i="12"/>
  <c r="E29" i="12"/>
  <c r="N28" i="12"/>
  <c r="M28" i="12"/>
  <c r="L28" i="12"/>
  <c r="H28" i="12"/>
  <c r="G28" i="12"/>
  <c r="F28" i="12"/>
  <c r="O27" i="12"/>
  <c r="N27" i="12"/>
  <c r="M27" i="12"/>
  <c r="J27" i="12"/>
  <c r="I27" i="12"/>
  <c r="H27" i="12"/>
  <c r="G27" i="12"/>
  <c r="D27" i="12"/>
  <c r="C27" i="12"/>
  <c r="O26" i="12"/>
  <c r="N26" i="12"/>
  <c r="M26" i="12"/>
  <c r="K26" i="12"/>
  <c r="I26" i="12"/>
  <c r="H26" i="12"/>
  <c r="G26" i="12"/>
  <c r="E26" i="12"/>
  <c r="D26" i="12"/>
  <c r="C26" i="12"/>
  <c r="N22" i="10"/>
  <c r="H22" i="10"/>
  <c r="O21" i="10"/>
  <c r="I21" i="10"/>
  <c r="C21" i="10"/>
  <c r="J20" i="10"/>
  <c r="D20" i="10"/>
  <c r="K19" i="10"/>
  <c r="E19" i="10"/>
  <c r="N16" i="10"/>
  <c r="H16" i="10"/>
  <c r="O22" i="10"/>
  <c r="M22" i="10"/>
  <c r="L22" i="10"/>
  <c r="K22" i="10"/>
  <c r="J22" i="10"/>
  <c r="I22" i="10"/>
  <c r="G22" i="10"/>
  <c r="F22" i="10"/>
  <c r="E22" i="10"/>
  <c r="D22" i="10"/>
  <c r="C22" i="10"/>
  <c r="N21" i="10"/>
  <c r="M21" i="10"/>
  <c r="L21" i="10"/>
  <c r="K21" i="10"/>
  <c r="J21" i="10"/>
  <c r="H21" i="10"/>
  <c r="G21" i="10"/>
  <c r="F21" i="10"/>
  <c r="E21" i="10"/>
  <c r="D21" i="10"/>
  <c r="O20" i="10"/>
  <c r="N20" i="10"/>
  <c r="M20" i="10"/>
  <c r="L20" i="10"/>
  <c r="K20" i="10"/>
  <c r="I20" i="10"/>
  <c r="H20" i="10"/>
  <c r="G20" i="10"/>
  <c r="F20" i="10"/>
  <c r="E20" i="10"/>
  <c r="C20" i="10"/>
  <c r="O19" i="10"/>
  <c r="N19" i="10"/>
  <c r="M19" i="10"/>
  <c r="L19" i="10"/>
  <c r="J19" i="10"/>
  <c r="I19" i="10"/>
  <c r="H19" i="10"/>
  <c r="G19" i="10"/>
  <c r="F19" i="10"/>
  <c r="D19" i="10"/>
  <c r="C19" i="10"/>
  <c r="O18" i="10"/>
  <c r="N18" i="10"/>
  <c r="M18" i="10"/>
  <c r="K18" i="10"/>
  <c r="J18" i="10"/>
  <c r="I18" i="10"/>
  <c r="H18" i="10"/>
  <c r="G18" i="10"/>
  <c r="E18" i="10"/>
  <c r="D18" i="10"/>
  <c r="C18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6" i="10"/>
  <c r="M16" i="10"/>
  <c r="L16" i="10"/>
  <c r="K16" i="10"/>
  <c r="J16" i="10"/>
  <c r="I16" i="10"/>
  <c r="G16" i="10"/>
  <c r="F16" i="10"/>
  <c r="E16" i="10"/>
  <c r="D16" i="10"/>
  <c r="C16" i="10"/>
  <c r="K22" i="9"/>
  <c r="E22" i="9"/>
  <c r="L21" i="9"/>
  <c r="F21" i="9"/>
  <c r="M20" i="9"/>
  <c r="G20" i="9"/>
  <c r="N19" i="9"/>
  <c r="H19" i="9"/>
  <c r="K16" i="9"/>
  <c r="E16" i="9"/>
  <c r="O22" i="9"/>
  <c r="N22" i="9"/>
  <c r="M22" i="9"/>
  <c r="L22" i="9"/>
  <c r="J22" i="9"/>
  <c r="I22" i="9"/>
  <c r="H22" i="9"/>
  <c r="G22" i="9"/>
  <c r="F22" i="9"/>
  <c r="D22" i="9"/>
  <c r="C22" i="9"/>
  <c r="O21" i="9"/>
  <c r="N21" i="9"/>
  <c r="M21" i="9"/>
  <c r="K21" i="9"/>
  <c r="J21" i="9"/>
  <c r="I21" i="9"/>
  <c r="H21" i="9"/>
  <c r="G21" i="9"/>
  <c r="E21" i="9"/>
  <c r="D21" i="9"/>
  <c r="C21" i="9"/>
  <c r="O20" i="9"/>
  <c r="N20" i="9"/>
  <c r="L20" i="9"/>
  <c r="K20" i="9"/>
  <c r="J20" i="9"/>
  <c r="I20" i="9"/>
  <c r="H20" i="9"/>
  <c r="F20" i="9"/>
  <c r="E20" i="9"/>
  <c r="D20" i="9"/>
  <c r="C20" i="9"/>
  <c r="O19" i="9"/>
  <c r="M19" i="9"/>
  <c r="L19" i="9"/>
  <c r="K19" i="9"/>
  <c r="J19" i="9"/>
  <c r="I19" i="9"/>
  <c r="G19" i="9"/>
  <c r="F19" i="9"/>
  <c r="E19" i="9"/>
  <c r="D19" i="9"/>
  <c r="C19" i="9"/>
  <c r="N18" i="9"/>
  <c r="M18" i="9"/>
  <c r="L18" i="9"/>
  <c r="K18" i="9"/>
  <c r="J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J16" i="9"/>
  <c r="I16" i="9"/>
  <c r="H16" i="9"/>
  <c r="G16" i="9"/>
  <c r="F16" i="9"/>
  <c r="D16" i="9"/>
  <c r="C16" i="9"/>
  <c r="F18" i="10" l="1"/>
  <c r="E27" i="12"/>
  <c r="L32" i="12"/>
  <c r="F38" i="12"/>
  <c r="K39" i="12"/>
  <c r="O18" i="9"/>
  <c r="C28" i="12"/>
  <c r="I28" i="12"/>
  <c r="O28" i="12"/>
  <c r="G29" i="12"/>
  <c r="M29" i="12"/>
  <c r="E30" i="12"/>
  <c r="K30" i="12"/>
  <c r="C31" i="12"/>
  <c r="I31" i="12"/>
  <c r="O31" i="12"/>
  <c r="F26" i="12"/>
  <c r="K27" i="12"/>
  <c r="E33" i="12"/>
  <c r="L38" i="12"/>
  <c r="I18" i="9"/>
  <c r="L18" i="10"/>
  <c r="F40" i="12"/>
  <c r="L40" i="12"/>
  <c r="BE13" i="8"/>
  <c r="BE14" i="8"/>
  <c r="BE15" i="8"/>
  <c r="BE16" i="8"/>
  <c r="BE17" i="8"/>
  <c r="BE18" i="8"/>
  <c r="BE19" i="8"/>
  <c r="BE14" i="7"/>
  <c r="BE15" i="7"/>
  <c r="BE16" i="7"/>
  <c r="BE17" i="7"/>
  <c r="BE18" i="7"/>
  <c r="BE19" i="7"/>
  <c r="BE20" i="7"/>
  <c r="BC11" i="7"/>
  <c r="BG21" i="7" s="1"/>
  <c r="BD11" i="7"/>
  <c r="BH21" i="7" s="1"/>
  <c r="BE11" i="7"/>
  <c r="BI21" i="7" s="1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11" i="7" l="1"/>
  <c r="BD13" i="8" l="1"/>
  <c r="BD14" i="8"/>
  <c r="BD15" i="8"/>
  <c r="BD16" i="8"/>
  <c r="BD17" i="8"/>
  <c r="BD18" i="8"/>
  <c r="BD19" i="8"/>
  <c r="BD14" i="7"/>
  <c r="BD15" i="7"/>
  <c r="BD16" i="7"/>
  <c r="BD17" i="7"/>
  <c r="BD18" i="7"/>
  <c r="BD19" i="7"/>
  <c r="BD20" i="7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BC13" i="8" l="1"/>
  <c r="BC14" i="8"/>
  <c r="BC15" i="8"/>
  <c r="BC16" i="8"/>
  <c r="BC17" i="8"/>
  <c r="BC18" i="8"/>
  <c r="BC19" i="8"/>
  <c r="BC14" i="7" l="1"/>
  <c r="BC15" i="7"/>
  <c r="BC16" i="7"/>
  <c r="BC17" i="7"/>
  <c r="BC18" i="7"/>
  <c r="BC19" i="7"/>
  <c r="BC20" i="7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BB13" i="8" l="1"/>
  <c r="BB14" i="8"/>
  <c r="BB15" i="8"/>
  <c r="BB16" i="8"/>
  <c r="BB17" i="8"/>
  <c r="BB18" i="8"/>
  <c r="BB19" i="8"/>
  <c r="BB14" i="7"/>
  <c r="BB15" i="7"/>
  <c r="BB16" i="7"/>
  <c r="BB17" i="7"/>
  <c r="BB18" i="7"/>
  <c r="BB19" i="7"/>
  <c r="BB20" i="7"/>
  <c r="BB11" i="7"/>
  <c r="BF21" i="7" s="1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BA13" i="8" l="1"/>
  <c r="BA14" i="8"/>
  <c r="BA15" i="8"/>
  <c r="BA16" i="8"/>
  <c r="BA17" i="8"/>
  <c r="BA18" i="8"/>
  <c r="BA19" i="8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F20" i="7"/>
  <c r="F19" i="7"/>
  <c r="F18" i="7"/>
  <c r="F17" i="7"/>
  <c r="F16" i="7"/>
  <c r="F15" i="7"/>
  <c r="F14" i="7"/>
  <c r="BA11" i="7"/>
  <c r="BE21" i="7" s="1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C11" i="7" l="1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Z21" i="7" s="1"/>
  <c r="AA11" i="7"/>
  <c r="AB11" i="7"/>
  <c r="AC11" i="7"/>
  <c r="AD11" i="7"/>
  <c r="AE11" i="7"/>
  <c r="AF11" i="7"/>
  <c r="AF21" i="7" s="1"/>
  <c r="AG11" i="7"/>
  <c r="AH11" i="7"/>
  <c r="AI11" i="7"/>
  <c r="AJ11" i="7"/>
  <c r="AK11" i="7"/>
  <c r="AL11" i="7"/>
  <c r="AL21" i="7" s="1"/>
  <c r="AM11" i="7"/>
  <c r="AN11" i="7"/>
  <c r="AO11" i="7"/>
  <c r="AP11" i="7"/>
  <c r="AQ11" i="7"/>
  <c r="AR11" i="7"/>
  <c r="AR21" i="7" s="1"/>
  <c r="AS11" i="7"/>
  <c r="AT11" i="7"/>
  <c r="AU11" i="7"/>
  <c r="AV11" i="7"/>
  <c r="AW11" i="7"/>
  <c r="AX11" i="7"/>
  <c r="AY11" i="7"/>
  <c r="BC21" i="7" s="1"/>
  <c r="AZ11" i="7"/>
  <c r="BD21" i="7" s="1"/>
  <c r="T21" i="7" l="1"/>
  <c r="N21" i="7"/>
  <c r="H21" i="7"/>
  <c r="AX21" i="7"/>
  <c r="BB21" i="7"/>
  <c r="AQ21" i="7"/>
  <c r="AK21" i="7"/>
  <c r="AE21" i="7"/>
  <c r="Y21" i="7"/>
  <c r="S21" i="7"/>
  <c r="M21" i="7"/>
  <c r="G21" i="7"/>
  <c r="AW21" i="7"/>
  <c r="BA21" i="7"/>
  <c r="AP21" i="7"/>
  <c r="R21" i="7"/>
  <c r="L21" i="7"/>
  <c r="F21" i="7"/>
  <c r="AV21" i="7"/>
  <c r="X21" i="7"/>
  <c r="AO21" i="7"/>
  <c r="W21" i="7"/>
  <c r="Q21" i="7"/>
  <c r="K21" i="7"/>
  <c r="AD21" i="7"/>
  <c r="AU21" i="7"/>
  <c r="AC21" i="7"/>
  <c r="AT21" i="7"/>
  <c r="AN21" i="7"/>
  <c r="AB21" i="7"/>
  <c r="V21" i="7"/>
  <c r="P21" i="7"/>
  <c r="J21" i="7"/>
  <c r="AJ21" i="7"/>
  <c r="AI21" i="7"/>
  <c r="AZ21" i="7"/>
  <c r="AH21" i="7"/>
  <c r="AY21" i="7"/>
  <c r="AS21" i="7"/>
  <c r="AM21" i="7"/>
  <c r="AG21" i="7"/>
  <c r="AA21" i="7"/>
  <c r="U21" i="7"/>
  <c r="O21" i="7"/>
  <c r="I21" i="7"/>
  <c r="F13" i="8"/>
  <c r="G13" i="8"/>
  <c r="H13" i="8"/>
  <c r="I13" i="8"/>
  <c r="J13" i="8"/>
  <c r="K13" i="8"/>
  <c r="L13" i="8"/>
  <c r="M13" i="8"/>
  <c r="N13" i="8"/>
  <c r="O13" i="8"/>
  <c r="P13" i="8"/>
  <c r="Q13" i="8"/>
  <c r="F14" i="8"/>
  <c r="G14" i="8"/>
  <c r="H14" i="8"/>
  <c r="I14" i="8"/>
  <c r="J14" i="8"/>
  <c r="K14" i="8"/>
  <c r="L14" i="8"/>
  <c r="M14" i="8"/>
  <c r="N14" i="8"/>
  <c r="O14" i="8"/>
  <c r="P14" i="8"/>
  <c r="Q14" i="8"/>
  <c r="F15" i="8"/>
  <c r="G15" i="8"/>
  <c r="H15" i="8"/>
  <c r="I15" i="8"/>
  <c r="J15" i="8"/>
  <c r="K15" i="8"/>
  <c r="L15" i="8"/>
  <c r="M15" i="8"/>
  <c r="N15" i="8"/>
  <c r="O15" i="8"/>
  <c r="P15" i="8"/>
  <c r="Q15" i="8"/>
  <c r="F16" i="8"/>
  <c r="G16" i="8"/>
  <c r="H16" i="8"/>
  <c r="I16" i="8"/>
  <c r="J16" i="8"/>
  <c r="K16" i="8"/>
  <c r="L16" i="8"/>
  <c r="M16" i="8"/>
  <c r="N16" i="8"/>
  <c r="O16" i="8"/>
  <c r="P16" i="8"/>
  <c r="Q16" i="8"/>
  <c r="F17" i="8"/>
  <c r="G17" i="8"/>
  <c r="H17" i="8"/>
  <c r="I17" i="8"/>
  <c r="J17" i="8"/>
  <c r="K17" i="8"/>
  <c r="L17" i="8"/>
  <c r="M17" i="8"/>
  <c r="N17" i="8"/>
  <c r="O17" i="8"/>
  <c r="P17" i="8"/>
  <c r="Q17" i="8"/>
  <c r="F18" i="8"/>
  <c r="G18" i="8"/>
  <c r="H18" i="8"/>
  <c r="I18" i="8"/>
  <c r="J18" i="8"/>
  <c r="K18" i="8"/>
  <c r="L18" i="8"/>
  <c r="M18" i="8"/>
  <c r="N18" i="8"/>
  <c r="O18" i="8"/>
  <c r="P18" i="8"/>
  <c r="Q18" i="8"/>
  <c r="F19" i="8"/>
  <c r="G19" i="8"/>
  <c r="H19" i="8"/>
  <c r="I19" i="8"/>
  <c r="J19" i="8"/>
  <c r="K19" i="8"/>
  <c r="L19" i="8"/>
  <c r="M19" i="8"/>
  <c r="N19" i="8"/>
  <c r="O19" i="8"/>
  <c r="P19" i="8"/>
  <c r="Q19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3" i="8"/>
  <c r="AX13" i="8"/>
  <c r="AY13" i="8"/>
  <c r="AW14" i="8"/>
  <c r="AX14" i="8"/>
  <c r="AY14" i="8"/>
  <c r="AW15" i="8"/>
  <c r="AX15" i="8"/>
  <c r="AY15" i="8"/>
  <c r="AW16" i="8"/>
  <c r="AX16" i="8"/>
  <c r="AY16" i="8"/>
  <c r="AW17" i="8"/>
  <c r="AX17" i="8"/>
  <c r="AY17" i="8"/>
  <c r="AW18" i="8"/>
  <c r="AX18" i="8"/>
  <c r="AY18" i="8"/>
  <c r="AW19" i="8"/>
  <c r="AX19" i="8"/>
  <c r="AY19" i="8"/>
  <c r="AZ19" i="8"/>
  <c r="AZ18" i="8"/>
  <c r="AZ17" i="8"/>
  <c r="AZ16" i="8"/>
  <c r="AZ15" i="8"/>
  <c r="AZ14" i="8"/>
  <c r="AZ13" i="8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C18" i="3"/>
  <c r="D18" i="3"/>
  <c r="E18" i="3"/>
  <c r="F18" i="3"/>
  <c r="G18" i="3"/>
  <c r="H18" i="3"/>
  <c r="I18" i="3"/>
  <c r="J18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<sst xmlns="http://schemas.openxmlformats.org/spreadsheetml/2006/main" count="517" uniqueCount="129">
  <si>
    <t>RAMOS</t>
  </si>
  <si>
    <t>2007:I</t>
  </si>
  <si>
    <t>2007:II</t>
  </si>
  <si>
    <t>2007:III</t>
  </si>
  <si>
    <t>2007:IV</t>
  </si>
  <si>
    <t>2008:I</t>
  </si>
  <si>
    <t>2008:II</t>
  </si>
  <si>
    <t>2008:III</t>
  </si>
  <si>
    <t>2008:IV</t>
  </si>
  <si>
    <t>2009:I</t>
  </si>
  <si>
    <t>2009:II</t>
  </si>
  <si>
    <t>2009:III</t>
  </si>
  <si>
    <t>2009:IV</t>
  </si>
  <si>
    <t>2010:I</t>
  </si>
  <si>
    <t>2010:II</t>
  </si>
  <si>
    <t>2010:III</t>
  </si>
  <si>
    <t>2010:IV</t>
  </si>
  <si>
    <t>2011:I</t>
  </si>
  <si>
    <t>2011:II</t>
  </si>
  <si>
    <t>2011:III</t>
  </si>
  <si>
    <t>2011:IV</t>
  </si>
  <si>
    <t>2012:I</t>
  </si>
  <si>
    <t>2012:II</t>
  </si>
  <si>
    <t>2012:III</t>
  </si>
  <si>
    <t>2012:IV</t>
  </si>
  <si>
    <t>2013:I</t>
  </si>
  <si>
    <t>2013:II</t>
  </si>
  <si>
    <t>2013:III</t>
  </si>
  <si>
    <t>2013:IV</t>
  </si>
  <si>
    <t>2014:I</t>
  </si>
  <si>
    <t>2014:II</t>
  </si>
  <si>
    <t>2014:III</t>
  </si>
  <si>
    <t>2014:IV</t>
  </si>
  <si>
    <t>2015:I</t>
  </si>
  <si>
    <t>2015:II</t>
  </si>
  <si>
    <t>2015:III</t>
  </si>
  <si>
    <t>2015:IV</t>
  </si>
  <si>
    <t>2016:I</t>
  </si>
  <si>
    <t>2016:II</t>
  </si>
  <si>
    <t>2016:III</t>
  </si>
  <si>
    <t>2016:IV</t>
  </si>
  <si>
    <t>2017:I</t>
  </si>
  <si>
    <t>2017:II</t>
  </si>
  <si>
    <t>1. Despesa de Consumo Final</t>
  </si>
  <si>
    <t>Privada</t>
  </si>
  <si>
    <t>Publica</t>
  </si>
  <si>
    <t>2. Investimento</t>
  </si>
  <si>
    <t>3. Exportações</t>
  </si>
  <si>
    <t>4. Importações</t>
  </si>
  <si>
    <t>Exportações liquidas</t>
  </si>
  <si>
    <t>PIB (1+2+3 - 4)</t>
  </si>
  <si>
    <t>Taxa de Variação Homóloga ( em %)</t>
  </si>
  <si>
    <t>Despesa de Consumo Final</t>
  </si>
  <si>
    <t>Investimento</t>
  </si>
  <si>
    <t>Exportações</t>
  </si>
  <si>
    <t>Importações</t>
  </si>
  <si>
    <t>PIB</t>
  </si>
  <si>
    <t>Exportações liquidas (3 - 4)</t>
  </si>
  <si>
    <t>Agricultura</t>
  </si>
  <si>
    <t>Pesca</t>
  </si>
  <si>
    <t>Indústrias Extractivas</t>
  </si>
  <si>
    <t>Indústrias Transformadores</t>
  </si>
  <si>
    <t>Electricidade e Água</t>
  </si>
  <si>
    <t>Construção</t>
  </si>
  <si>
    <t>Comércio</t>
  </si>
  <si>
    <t>Transportes</t>
  </si>
  <si>
    <t>Alojamento e Restaruração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</si>
  <si>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</si>
  <si>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</si>
  <si>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</si>
  <si>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</si>
  <si>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</si>
  <si>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</si>
  <si>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Impostos Sobre Produtos Líquidos de Subsídios</t>
  </si>
  <si>
    <t>Produto Interno Bruto</t>
  </si>
  <si>
    <t>2017:III</t>
  </si>
  <si>
    <t>2017:IV</t>
  </si>
  <si>
    <t>2018:I</t>
  </si>
  <si>
    <t>2018:II</t>
  </si>
  <si>
    <t>2018:III</t>
  </si>
  <si>
    <t>2018:IV</t>
  </si>
  <si>
    <t>2019:I</t>
  </si>
  <si>
    <t>AGRICULTURA</t>
  </si>
  <si>
    <t>PESCA</t>
  </si>
  <si>
    <t>INDÚSTRIAS EXTRACTIVAS</t>
  </si>
  <si>
    <t>INDÚSTRIAS TRANSFORMADORAS</t>
  </si>
  <si>
    <t>ELECTRICIDADE E ÁGUA</t>
  </si>
  <si>
    <t>CONSTRUÇÃO</t>
  </si>
  <si>
    <t>COMÉRCIO</t>
  </si>
  <si>
    <t>TRANSPORTES</t>
  </si>
  <si>
    <t>ALOJAMENTO E RESTAURAÇÃO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</si>
  <si>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</si>
  <si>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</si>
  <si>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</si>
  <si>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</si>
  <si>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</si>
  <si>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</si>
  <si>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PRODUTO INTERNO BRUTO</t>
  </si>
  <si>
    <t>2019:II</t>
  </si>
  <si>
    <t>2019:III</t>
  </si>
  <si>
    <t>2019:IV</t>
  </si>
  <si>
    <t>2020:I</t>
  </si>
  <si>
    <t>2020:II</t>
  </si>
  <si>
    <t>2020:III</t>
  </si>
  <si>
    <t>2020:IV</t>
  </si>
  <si>
    <r>
      <t>2018</t>
    </r>
    <r>
      <rPr>
        <b/>
        <vertAlign val="superscript"/>
        <sz val="10"/>
        <color rgb="FF000000"/>
        <rFont val="Gill Sans MT"/>
        <family val="2"/>
      </rPr>
      <t>E</t>
    </r>
  </si>
  <si>
    <r>
      <t>2019</t>
    </r>
    <r>
      <rPr>
        <b/>
        <vertAlign val="superscript"/>
        <sz val="10"/>
        <color rgb="FF000000"/>
        <rFont val="Gill Sans MT"/>
        <family val="2"/>
      </rPr>
      <t>E</t>
    </r>
  </si>
  <si>
    <r>
      <t>2020</t>
    </r>
    <r>
      <rPr>
        <b/>
        <vertAlign val="superscript"/>
        <sz val="10"/>
        <color rgb="FF000000"/>
        <rFont val="Gill Sans MT"/>
        <family val="2"/>
      </rPr>
      <t>E</t>
    </r>
  </si>
  <si>
    <t xml:space="preserve">VA CORRENTE POR SECTORES DE ACTIVIDADE </t>
  </si>
  <si>
    <t>E - estimativas</t>
  </si>
  <si>
    <t xml:space="preserve">VA ENCADEADO POR SECTORES DE ACTIVIDADE </t>
  </si>
  <si>
    <t>Taxa de Variação Encadeado em Volume ( em %)</t>
  </si>
  <si>
    <t xml:space="preserve">RAMOS DE ACTIVIDADE </t>
  </si>
  <si>
    <t xml:space="preserve">Fonte: INE - Contas Nacionais </t>
  </si>
  <si>
    <t>IMPOSTOS SOBRE PRODUTOS LÍQUIDOS DE SUBSÍDIOS</t>
  </si>
  <si>
    <t>PIB trimestral a preços de mercado (Preços correntes - em Milhões de escudos), 1º T2007 – 4º T 2021</t>
  </si>
  <si>
    <t>2021:I</t>
  </si>
  <si>
    <t>2021:II</t>
  </si>
  <si>
    <t>2021:III</t>
  </si>
  <si>
    <t>2021:IV</t>
  </si>
  <si>
    <t>PIB trimestral em volume encadeado ( em Milhões de escudos), 1º T2007 – 4º T 2021</t>
  </si>
  <si>
    <t>Taxa de variação homóloga (%) do PIB trimestral em volume encadeado, 1º T 2008 - 4º T 2021</t>
  </si>
  <si>
    <t>PIB  em volume encadeado ( em Milhões de escudos), 2007 – 2021</t>
  </si>
  <si>
    <t>PIB a preços de mercado (Preços correntes - em Milhões de escudos), 2007 – 2021</t>
  </si>
  <si>
    <r>
      <t>2021</t>
    </r>
    <r>
      <rPr>
        <b/>
        <vertAlign val="superscript"/>
        <sz val="10"/>
        <color rgb="FF000000"/>
        <rFont val="Gill Sans MT"/>
        <family val="2"/>
      </rPr>
      <t>E</t>
    </r>
  </si>
  <si>
    <t>PIB a preços de mercado (preços correntes) na óptica da Despesa,  1º T2007 – 4º T 2021 (em Milhões de escudos)</t>
  </si>
  <si>
    <t>PIB em volume encadeado na óptica da Despesa,  1º T2007 – 4º T 2021 (em Milhões de escudos)</t>
  </si>
  <si>
    <t>PIB a preços de mercado (preços correntes) na óptica da despesa, 2007 - 2021 (em Milhões de escudos)</t>
  </si>
  <si>
    <t>PIB em volume encadeado na óptica da despesa, 2007-2021 (em Milhões de escudos)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</si>
</sst>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.0"/>
    <numFmt numFmtId="168" formatCode="#,##0_ ;\-#,##0\ "/>
    <numFmt numFmtId="169" formatCode="#,##0.0_ ;\-#,##0.0\ 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1E20"/>
      <name val="Gill Sans MT"/>
      <family val="2"/>
    </font>
    <font>
      <sz val="10"/>
      <color rgb="FF221E2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Calibri"/>
      <family val="2"/>
      <scheme val="minor"/>
    </font>
    <font>
      <sz val="9"/>
      <color rgb="FF221E20"/>
      <name val="Gill Sans MT"/>
      <family val="2"/>
    </font>
    <font>
      <b/>
      <vertAlign val="superscript"/>
      <sz val="10"/>
      <color rgb="FF000000"/>
      <name val="Gill Sans MT"/>
      <family val="2"/>
    </font>
    <font>
      <b/>
      <sz val="10"/>
      <color rgb="FF00000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165" fontId="4" fillId="0" borderId="0" xfId="1" applyNumberFormat="1" applyFont="1" applyBorder="1"/>
    <xf numFmtId="165" fontId="4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/>
    <xf numFmtId="166" fontId="5" fillId="0" borderId="0" xfId="2" applyNumberFormat="1" applyFont="1" applyBorder="1"/>
    <xf numFmtId="10" fontId="10" fillId="0" borderId="0" xfId="2" applyNumberFormat="1" applyFont="1"/>
    <xf numFmtId="165" fontId="4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/>
    </xf>
    <xf numFmtId="1" fontId="8" fillId="2" borderId="1" xfId="4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8" fillId="4" borderId="3" xfId="4" applyFont="1" applyFill="1" applyBorder="1" applyAlignment="1">
      <alignment vertical="center"/>
    </xf>
    <xf numFmtId="0" fontId="9" fillId="5" borderId="0" xfId="4" applyFont="1" applyFill="1" applyBorder="1" applyAlignment="1">
      <alignment vertical="center"/>
    </xf>
    <xf numFmtId="3" fontId="9" fillId="5" borderId="0" xfId="4" applyNumberFormat="1" applyFont="1" applyFill="1" applyBorder="1" applyAlignment="1">
      <alignment horizontal="right" vertical="center"/>
    </xf>
    <xf numFmtId="3" fontId="9" fillId="0" borderId="0" xfId="4" applyNumberFormat="1" applyFont="1" applyBorder="1" applyAlignment="1">
      <alignment horizontal="right" vertical="center"/>
    </xf>
    <xf numFmtId="3" fontId="9" fillId="0" borderId="0" xfId="4" applyNumberFormat="1" applyFont="1" applyAlignment="1">
      <alignment vertical="center"/>
    </xf>
    <xf numFmtId="3" fontId="9" fillId="3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Border="1" applyAlignment="1">
      <alignment vertical="center"/>
    </xf>
    <xf numFmtId="0" fontId="8" fillId="3" borderId="3" xfId="4" applyFont="1" applyFill="1" applyBorder="1" applyAlignment="1">
      <alignment vertical="center"/>
    </xf>
    <xf numFmtId="3" fontId="8" fillId="3" borderId="3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8" fillId="4" borderId="2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0" fontId="9" fillId="3" borderId="2" xfId="4" applyFont="1" applyFill="1" applyBorder="1" applyAlignment="1">
      <alignment vertical="center"/>
    </xf>
    <xf numFmtId="167" fontId="9" fillId="5" borderId="2" xfId="4" applyNumberFormat="1" applyFont="1" applyFill="1" applyBorder="1" applyAlignment="1">
      <alignment horizontal="right" vertical="center"/>
    </xf>
    <xf numFmtId="167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Alignment="1">
      <alignment vertical="center"/>
    </xf>
    <xf numFmtId="167" fontId="9" fillId="3" borderId="0" xfId="4" applyNumberFormat="1" applyFont="1" applyFill="1" applyBorder="1" applyAlignment="1">
      <alignment horizontal="right" vertical="center"/>
    </xf>
    <xf numFmtId="0" fontId="9" fillId="3" borderId="3" xfId="4" applyFont="1" applyFill="1" applyBorder="1" applyAlignment="1">
      <alignment vertical="center"/>
    </xf>
    <xf numFmtId="167" fontId="8" fillId="3" borderId="3" xfId="4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11" fillId="0" borderId="0" xfId="1" applyNumberFormat="1" applyFont="1" applyFill="1" applyBorder="1" applyAlignment="1">
      <alignment horizontal="left" indent="1"/>
    </xf>
    <xf numFmtId="165" fontId="11" fillId="3" borderId="0" xfId="1" applyNumberFormat="1" applyFont="1" applyFill="1" applyBorder="1" applyAlignment="1">
      <alignment horizontal="left" indent="1"/>
    </xf>
    <xf numFmtId="165" fontId="4" fillId="3" borderId="0" xfId="1" applyNumberFormat="1" applyFont="1" applyFill="1" applyBorder="1"/>
    <xf numFmtId="165" fontId="4" fillId="3" borderId="3" xfId="1" applyNumberFormat="1" applyFont="1" applyFill="1" applyBorder="1"/>
    <xf numFmtId="165" fontId="5" fillId="0" borderId="0" xfId="1" applyNumberFormat="1" applyFont="1" applyFill="1" applyBorder="1"/>
    <xf numFmtId="165" fontId="11" fillId="3" borderId="2" xfId="1" applyNumberFormat="1" applyFont="1" applyFill="1" applyBorder="1" applyAlignment="1">
      <alignment horizontal="left" indent="1"/>
    </xf>
    <xf numFmtId="0" fontId="8" fillId="4" borderId="0" xfId="4" applyFont="1" applyFill="1" applyBorder="1" applyAlignment="1">
      <alignment vertical="center"/>
    </xf>
    <xf numFmtId="168" fontId="5" fillId="3" borderId="2" xfId="1" applyNumberFormat="1" applyFont="1" applyFill="1" applyBorder="1" applyAlignment="1">
      <alignment vertical="center"/>
    </xf>
    <xf numFmtId="168" fontId="5" fillId="0" borderId="0" xfId="1" applyNumberFormat="1" applyFont="1" applyBorder="1" applyAlignment="1">
      <alignment vertical="center"/>
    </xf>
    <xf numFmtId="168" fontId="5" fillId="3" borderId="0" xfId="1" applyNumberFormat="1" applyFont="1" applyFill="1" applyBorder="1" applyAlignment="1">
      <alignment vertical="center"/>
    </xf>
    <xf numFmtId="168" fontId="4" fillId="3" borderId="0" xfId="1" applyNumberFormat="1" applyFont="1" applyFill="1" applyBorder="1" applyAlignment="1">
      <alignment vertical="center"/>
    </xf>
    <xf numFmtId="168" fontId="4" fillId="3" borderId="3" xfId="1" applyNumberFormat="1" applyFont="1" applyFill="1" applyBorder="1" applyAlignment="1">
      <alignment vertical="center"/>
    </xf>
    <xf numFmtId="169" fontId="5" fillId="3" borderId="2" xfId="1" applyNumberFormat="1" applyFont="1" applyFill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169" fontId="4" fillId="3" borderId="0" xfId="1" applyNumberFormat="1" applyFont="1" applyFill="1" applyBorder="1" applyAlignment="1">
      <alignment vertical="center"/>
    </xf>
    <xf numFmtId="169" fontId="4" fillId="3" borderId="3" xfId="1" applyNumberFormat="1" applyFont="1" applyFill="1" applyBorder="1" applyAlignment="1">
      <alignment vertical="center"/>
    </xf>
    <xf numFmtId="164" fontId="9" fillId="0" borderId="0" xfId="1" applyFont="1" applyAlignment="1">
      <alignment vertical="center"/>
    </xf>
    <xf numFmtId="4" fontId="9" fillId="5" borderId="2" xfId="4" applyNumberFormat="1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right" vertical="center"/>
    </xf>
    <xf numFmtId="0" fontId="8" fillId="4" borderId="3" xfId="5" applyFont="1" applyFill="1" applyBorder="1" applyAlignment="1">
      <alignment vertical="center"/>
    </xf>
    <xf numFmtId="0" fontId="1" fillId="0" borderId="0" xfId="5"/>
    <xf numFmtId="0" fontId="9" fillId="2" borderId="1" xfId="5" applyFont="1" applyFill="1" applyBorder="1" applyAlignment="1">
      <alignment vertical="center"/>
    </xf>
    <xf numFmtId="1" fontId="8" fillId="2" borderId="1" xfId="5" applyNumberFormat="1" applyFont="1" applyFill="1" applyBorder="1" applyAlignment="1">
      <alignment horizontal="right" vertical="center"/>
    </xf>
    <xf numFmtId="0" fontId="9" fillId="5" borderId="0" xfId="5" applyFont="1" applyFill="1" applyBorder="1" applyAlignment="1">
      <alignment vertical="center"/>
    </xf>
    <xf numFmtId="3" fontId="9" fillId="5" borderId="0" xfId="5" applyNumberFormat="1" applyFont="1" applyFill="1" applyBorder="1" applyAlignment="1">
      <alignment horizontal="right" vertical="center"/>
    </xf>
    <xf numFmtId="0" fontId="9" fillId="0" borderId="0" xfId="5" applyFont="1" applyBorder="1" applyAlignment="1">
      <alignment horizontal="left" vertical="center"/>
    </xf>
    <xf numFmtId="3" fontId="9" fillId="0" borderId="0" xfId="5" applyNumberFormat="1" applyFont="1" applyAlignment="1">
      <alignment horizontal="right" vertical="center"/>
    </xf>
    <xf numFmtId="0" fontId="9" fillId="3" borderId="0" xfId="5" applyFont="1" applyFill="1" applyBorder="1" applyAlignment="1">
      <alignment horizontal="left" vertical="center"/>
    </xf>
    <xf numFmtId="3" fontId="9" fillId="3" borderId="0" xfId="5" applyNumberFormat="1" applyFont="1" applyFill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3" fontId="9" fillId="0" borderId="0" xfId="5" applyNumberFormat="1" applyFont="1" applyFill="1" applyAlignment="1">
      <alignment horizontal="right" vertical="center"/>
    </xf>
    <xf numFmtId="0" fontId="9" fillId="3" borderId="0" xfId="5" applyFont="1" applyFill="1" applyBorder="1" applyAlignment="1">
      <alignment vertical="center"/>
    </xf>
    <xf numFmtId="0" fontId="8" fillId="3" borderId="3" xfId="5" applyFont="1" applyFill="1" applyBorder="1" applyAlignment="1">
      <alignment vertical="center"/>
    </xf>
    <xf numFmtId="3" fontId="8" fillId="3" borderId="3" xfId="5" applyNumberFormat="1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167" fontId="9" fillId="5" borderId="0" xfId="5" applyNumberFormat="1" applyFont="1" applyFill="1" applyBorder="1" applyAlignment="1">
      <alignment horizontal="right" vertical="center"/>
    </xf>
    <xf numFmtId="167" fontId="9" fillId="0" borderId="0" xfId="5" applyNumberFormat="1" applyFont="1" applyFill="1" applyBorder="1" applyAlignment="1">
      <alignment horizontal="right" vertical="center"/>
    </xf>
    <xf numFmtId="167" fontId="9" fillId="3" borderId="0" xfId="5" applyNumberFormat="1" applyFont="1" applyFill="1" applyBorder="1" applyAlignment="1">
      <alignment horizontal="right" vertical="center"/>
    </xf>
    <xf numFmtId="167" fontId="8" fillId="3" borderId="3" xfId="5" applyNumberFormat="1" applyFont="1" applyFill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13" fillId="6" borderId="4" xfId="5" applyFont="1" applyFill="1" applyBorder="1" applyAlignment="1">
      <alignment horizontal="right" vertical="center"/>
    </xf>
    <xf numFmtId="3" fontId="6" fillId="0" borderId="0" xfId="5" applyNumberFormat="1" applyFont="1" applyAlignment="1">
      <alignment vertical="center"/>
    </xf>
    <xf numFmtId="0" fontId="13" fillId="6" borderId="4" xfId="5" applyFont="1" applyFill="1" applyBorder="1" applyAlignment="1">
      <alignment horizontal="left" vertical="center"/>
    </xf>
    <xf numFmtId="165" fontId="4" fillId="2" borderId="4" xfId="6" applyNumberFormat="1" applyFont="1" applyFill="1" applyBorder="1" applyAlignment="1">
      <alignment vertical="center"/>
    </xf>
    <xf numFmtId="165" fontId="5" fillId="3" borderId="0" xfId="6" applyNumberFormat="1" applyFont="1" applyFill="1" applyBorder="1" applyAlignment="1">
      <alignment horizontal="left" vertical="center"/>
    </xf>
    <xf numFmtId="168" fontId="5" fillId="3" borderId="2" xfId="6" applyNumberFormat="1" applyFont="1" applyFill="1" applyBorder="1" applyAlignment="1">
      <alignment vertical="center"/>
    </xf>
    <xf numFmtId="168" fontId="5" fillId="3" borderId="0" xfId="6" applyNumberFormat="1" applyFont="1" applyFill="1" applyBorder="1" applyAlignment="1">
      <alignment vertical="center"/>
    </xf>
    <xf numFmtId="165" fontId="5" fillId="0" borderId="0" xfId="6" applyNumberFormat="1" applyFont="1" applyBorder="1" applyAlignment="1">
      <alignment horizontal="left" vertical="center"/>
    </xf>
    <xf numFmtId="168" fontId="5" fillId="0" borderId="0" xfId="6" applyNumberFormat="1" applyFont="1" applyBorder="1" applyAlignment="1">
      <alignment vertical="center"/>
    </xf>
    <xf numFmtId="165" fontId="4" fillId="3" borderId="0" xfId="6" applyNumberFormat="1" applyFont="1" applyFill="1" applyBorder="1" applyAlignment="1">
      <alignment vertical="center"/>
    </xf>
    <xf numFmtId="168" fontId="4" fillId="3" borderId="0" xfId="6" applyNumberFormat="1" applyFont="1" applyFill="1" applyBorder="1" applyAlignment="1">
      <alignment vertical="center"/>
    </xf>
    <xf numFmtId="165" fontId="4" fillId="3" borderId="3" xfId="6" applyNumberFormat="1" applyFont="1" applyFill="1" applyBorder="1" applyAlignment="1">
      <alignment vertical="center"/>
    </xf>
    <xf numFmtId="168" fontId="4" fillId="3" borderId="3" xfId="6" applyNumberFormat="1" applyFont="1" applyFill="1" applyBorder="1" applyAlignment="1">
      <alignment vertical="center"/>
    </xf>
    <xf numFmtId="0" fontId="6" fillId="0" borderId="0" xfId="5" applyFont="1" applyAlignment="1">
      <alignment vertical="center"/>
    </xf>
    <xf numFmtId="165" fontId="5" fillId="3" borderId="2" xfId="6" applyNumberFormat="1" applyFont="1" applyFill="1" applyBorder="1" applyAlignment="1">
      <alignment horizontal="left" vertical="center"/>
    </xf>
    <xf numFmtId="169" fontId="5" fillId="3" borderId="2" xfId="6" applyNumberFormat="1" applyFont="1" applyFill="1" applyBorder="1" applyAlignment="1">
      <alignment horizontal="right" vertical="center"/>
    </xf>
    <xf numFmtId="169" fontId="5" fillId="0" borderId="0" xfId="6" applyNumberFormat="1" applyFont="1" applyBorder="1" applyAlignment="1">
      <alignment horizontal="right" vertical="center"/>
    </xf>
    <xf numFmtId="169" fontId="5" fillId="3" borderId="0" xfId="6" applyNumberFormat="1" applyFont="1" applyFill="1" applyBorder="1" applyAlignment="1">
      <alignment horizontal="right" vertical="center"/>
    </xf>
    <xf numFmtId="165" fontId="5" fillId="0" borderId="0" xfId="6" applyNumberFormat="1" applyFont="1" applyFill="1" applyBorder="1" applyAlignment="1">
      <alignment vertical="center"/>
    </xf>
    <xf numFmtId="169" fontId="4" fillId="3" borderId="0" xfId="6" applyNumberFormat="1" applyFont="1" applyFill="1" applyBorder="1" applyAlignment="1">
      <alignment horizontal="right" vertical="center"/>
    </xf>
    <xf numFmtId="169" fontId="4" fillId="3" borderId="3" xfId="6" applyNumberFormat="1" applyFont="1" applyFill="1" applyBorder="1" applyAlignment="1">
      <alignment horizontal="right" vertical="center"/>
    </xf>
    <xf numFmtId="166" fontId="6" fillId="0" borderId="0" xfId="7" applyNumberFormat="1" applyFont="1" applyAlignment="1">
      <alignment vertical="center"/>
    </xf>
    <xf numFmtId="0" fontId="7" fillId="0" borderId="0" xfId="5" applyFont="1" applyAlignment="1">
      <alignment vertical="center"/>
    </xf>
    <xf numFmtId="165" fontId="4" fillId="2" borderId="5" xfId="6" applyNumberFormat="1" applyFont="1" applyFill="1" applyBorder="1" applyAlignment="1">
      <alignment vertical="center"/>
    </xf>
    <xf numFmtId="165" fontId="6" fillId="0" borderId="0" xfId="6" applyNumberFormat="1" applyFont="1" applyAlignment="1">
      <alignment vertical="center"/>
    </xf>
    <xf numFmtId="164" fontId="6" fillId="0" borderId="0" xfId="6" applyFont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9" fillId="3" borderId="0" xfId="4" applyFont="1" applyFill="1" applyBorder="1" applyAlignment="1">
      <alignment horizontal="left" vertical="center"/>
    </xf>
    <xf numFmtId="3" fontId="9" fillId="0" borderId="0" xfId="4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left" vertical="center"/>
    </xf>
    <xf numFmtId="165" fontId="5" fillId="3" borderId="0" xfId="1" applyNumberFormat="1" applyFont="1" applyFill="1" applyBorder="1" applyAlignment="1">
      <alignment horizontal="left" vertical="center"/>
    </xf>
    <xf numFmtId="0" fontId="7" fillId="0" borderId="0" xfId="3" applyFont="1" applyAlignment="1">
      <alignment vertical="center"/>
    </xf>
    <xf numFmtId="166" fontId="5" fillId="0" borderId="0" xfId="2" applyNumberFormat="1" applyFont="1" applyBorder="1" applyAlignment="1">
      <alignment vertical="center"/>
    </xf>
    <xf numFmtId="10" fontId="6" fillId="0" borderId="0" xfId="2" applyNumberFormat="1" applyFont="1" applyAlignment="1">
      <alignment vertical="center"/>
    </xf>
    <xf numFmtId="166" fontId="6" fillId="0" borderId="0" xfId="2" applyNumberFormat="1" applyFont="1" applyAlignment="1">
      <alignment vertical="center"/>
    </xf>
    <xf numFmtId="0" fontId="7" fillId="0" borderId="5" xfId="3" applyFont="1" applyBorder="1" applyAlignment="1">
      <alignment vertical="center"/>
    </xf>
    <xf numFmtId="0" fontId="8" fillId="4" borderId="0" xfId="5" applyFont="1" applyFill="1" applyBorder="1" applyAlignment="1">
      <alignment vertical="center"/>
    </xf>
    <xf numFmtId="0" fontId="8" fillId="2" borderId="1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right" vertical="center"/>
    </xf>
  </cellXfs>
  <cellStyles count="8">
    <cellStyle name="Normal" xfId="0" builtinId="0"/>
    <cellStyle name="Normal 2" xfId="3" xr:uid="{00000000-0005-0000-0000-000001000000}"/>
    <cellStyle name="Normal 3" xfId="4" xr:uid="{00000000-0005-0000-0000-000002000000}"/>
    <cellStyle name="Normal 4" xfId="5" xr:uid="{00000000-0005-0000-0000-000003000000}"/>
    <cellStyle name="Percentagem" xfId="2" builtinId="5"/>
    <cellStyle name="Percentagem 2" xfId="7" xr:uid="{00000000-0005-0000-0000-000005000000}"/>
    <cellStyle name="Vírgula" xfId="1" builtinId="3"/>
    <cellStyle name="Vírgula 2" xfId="6" xr:uid="{00000000-0005-0000-0000-000007000000}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2"/>
  <sheetViews>
    <sheetView showGridLines="0" tabSelected="1" view="pageLayout" topLeftCell="D1" zoomScaleNormal="100" workbookViewId="0">
      <selection activeCell="AH33" sqref="AH33"/>
    </sheetView>
  </sheetViews>
  <sheetFormatPr defaultColWidth="8" defaultRowHeight="15" x14ac:dyDescent="0.2"/>
  <cols>
    <col min="1" max="1" width="32.875" style="109" customWidth="1"/>
    <col min="2" max="2" width="6.375" style="109" bestFit="1" customWidth="1"/>
    <col min="3" max="3" width="6.875" style="109" bestFit="1" customWidth="1"/>
    <col min="4" max="4" width="7.375" style="109" bestFit="1" customWidth="1"/>
    <col min="5" max="5" width="7.5" style="109" bestFit="1" customWidth="1"/>
    <col min="6" max="6" width="6.375" style="109" bestFit="1" customWidth="1"/>
    <col min="7" max="7" width="6.875" style="109" bestFit="1" customWidth="1"/>
    <col min="8" max="8" width="7.375" style="109" bestFit="1" customWidth="1"/>
    <col min="9" max="9" width="7.5" style="109" bestFit="1" customWidth="1"/>
    <col min="10" max="10" width="6.375" style="109" bestFit="1" customWidth="1"/>
    <col min="11" max="11" width="6.875" style="109" bestFit="1" customWidth="1"/>
    <col min="12" max="12" width="7.375" style="109" bestFit="1" customWidth="1"/>
    <col min="13" max="13" width="7.5" style="109" bestFit="1" customWidth="1"/>
    <col min="14" max="14" width="6.375" style="109" bestFit="1" customWidth="1"/>
    <col min="15" max="15" width="6.875" style="109" bestFit="1" customWidth="1"/>
    <col min="16" max="16" width="7.375" style="109" bestFit="1" customWidth="1"/>
    <col min="17" max="17" width="7.5" style="109" bestFit="1" customWidth="1"/>
    <col min="18" max="18" width="6.375" style="109" bestFit="1" customWidth="1"/>
    <col min="19" max="19" width="6.875" style="109" bestFit="1" customWidth="1"/>
    <col min="20" max="20" width="7.375" style="109" bestFit="1" customWidth="1"/>
    <col min="21" max="21" width="7.5" style="109" bestFit="1" customWidth="1"/>
    <col min="22" max="22" width="6.375" style="109" bestFit="1" customWidth="1"/>
    <col min="23" max="23" width="6.875" style="109" bestFit="1" customWidth="1"/>
    <col min="24" max="24" width="7.375" style="109" bestFit="1" customWidth="1"/>
    <col min="25" max="25" width="7.5" style="109" bestFit="1" customWidth="1"/>
    <col min="26" max="26" width="6.375" style="109" bestFit="1" customWidth="1"/>
    <col min="27" max="27" width="6.875" style="109" bestFit="1" customWidth="1"/>
    <col min="28" max="28" width="7.375" style="109" bestFit="1" customWidth="1"/>
    <col min="29" max="29" width="7.5" style="109" bestFit="1" customWidth="1"/>
    <col min="30" max="30" width="6.375" style="109" bestFit="1" customWidth="1"/>
    <col min="31" max="31" width="6.875" style="109" bestFit="1" customWidth="1"/>
    <col min="32" max="32" width="7.375" style="109" bestFit="1" customWidth="1"/>
    <col min="33" max="33" width="7.5" style="109" bestFit="1" customWidth="1"/>
    <col min="34" max="34" width="6.375" style="109" bestFit="1" customWidth="1"/>
    <col min="35" max="35" width="6.875" style="109" bestFit="1" customWidth="1"/>
    <col min="36" max="36" width="7.375" style="109" bestFit="1" customWidth="1"/>
    <col min="37" max="37" width="7.5" style="109" bestFit="1" customWidth="1"/>
    <col min="38" max="38" width="6.375" style="109" bestFit="1" customWidth="1"/>
    <col min="39" max="39" width="6.875" style="109" bestFit="1" customWidth="1"/>
    <col min="40" max="40" width="7.375" style="109" bestFit="1" customWidth="1"/>
    <col min="41" max="41" width="7.5" style="109" bestFit="1" customWidth="1"/>
    <col min="42" max="42" width="6.375" style="109" bestFit="1" customWidth="1"/>
    <col min="43" max="43" width="6.875" style="109" bestFit="1" customWidth="1"/>
    <col min="44" max="44" width="7.375" style="109" bestFit="1" customWidth="1"/>
    <col min="45" max="45" width="7.5" style="109" bestFit="1" customWidth="1"/>
    <col min="46" max="46" width="6.375" style="109" bestFit="1" customWidth="1"/>
    <col min="47" max="47" width="6.875" style="109" bestFit="1" customWidth="1"/>
    <col min="48" max="48" width="7.375" style="109" bestFit="1" customWidth="1"/>
    <col min="49" max="49" width="7.5" style="109" bestFit="1" customWidth="1"/>
    <col min="50" max="50" width="6.375" style="109" bestFit="1" customWidth="1"/>
    <col min="51" max="51" width="6.875" style="109" bestFit="1" customWidth="1"/>
    <col min="52" max="52" width="7.375" style="109" bestFit="1" customWidth="1"/>
    <col min="53" max="53" width="7.5" style="109" bestFit="1" customWidth="1"/>
    <col min="54" max="54" width="6.375" style="109" bestFit="1" customWidth="1"/>
    <col min="55" max="55" width="6.875" style="109" bestFit="1" customWidth="1"/>
    <col min="56" max="56" width="7.375" style="109" bestFit="1" customWidth="1"/>
    <col min="57" max="57" width="7.5" style="109" bestFit="1" customWidth="1"/>
    <col min="58" max="61" width="7.5" style="109" customWidth="1"/>
    <col min="62" max="16384" width="8" style="109"/>
  </cols>
  <sheetData>
    <row r="1" spans="1:61" ht="16.5" customHeight="1" x14ac:dyDescent="0.2">
      <c r="A1" s="115" t="s">
        <v>115</v>
      </c>
    </row>
    <row r="2" spans="1:61" ht="16.5" customHeight="1" x14ac:dyDescent="0.2">
      <c r="A2" s="115"/>
    </row>
    <row r="3" spans="1:61" x14ac:dyDescent="0.2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104</v>
      </c>
      <c r="BF3" s="2" t="s">
        <v>116</v>
      </c>
      <c r="BG3" s="2" t="s">
        <v>117</v>
      </c>
      <c r="BH3" s="2" t="s">
        <v>118</v>
      </c>
      <c r="BI3" s="2" t="s">
        <v>119</v>
      </c>
    </row>
    <row r="4" spans="1:61" x14ac:dyDescent="0.2">
      <c r="A4" s="114" t="s">
        <v>82</v>
      </c>
      <c r="B4" s="45">
        <v>3056.113380967503</v>
      </c>
      <c r="C4" s="45">
        <v>2675.7511980992276</v>
      </c>
      <c r="D4" s="45">
        <v>1695.8482915380678</v>
      </c>
      <c r="E4" s="45">
        <v>1958.2045835524816</v>
      </c>
      <c r="F4" s="45">
        <v>3149.1075253550375</v>
      </c>
      <c r="G4" s="45">
        <v>2378.6132678042864</v>
      </c>
      <c r="H4" s="45">
        <v>1757.2891189439665</v>
      </c>
      <c r="I4" s="45">
        <v>2370.2815233650517</v>
      </c>
      <c r="J4" s="45">
        <v>3246.246727499487</v>
      </c>
      <c r="K4" s="45">
        <v>2790.1954246840723</v>
      </c>
      <c r="L4" s="45">
        <v>1686.0221543078701</v>
      </c>
      <c r="M4" s="45">
        <v>2320.6446987319864</v>
      </c>
      <c r="N4" s="45">
        <v>3874.5737729589782</v>
      </c>
      <c r="O4" s="45">
        <v>2463.416573866853</v>
      </c>
      <c r="P4" s="45">
        <v>1418.5156199248568</v>
      </c>
      <c r="Q4" s="45">
        <v>1948.1348738479087</v>
      </c>
      <c r="R4" s="45">
        <v>3488.6743708104873</v>
      </c>
      <c r="S4" s="45">
        <v>3139.2621669941541</v>
      </c>
      <c r="T4" s="45">
        <v>1653.903967089868</v>
      </c>
      <c r="U4" s="45">
        <v>2315.3276397683844</v>
      </c>
      <c r="V4" s="45">
        <v>3785.6118829748025</v>
      </c>
      <c r="W4" s="45">
        <v>3465.2501416885516</v>
      </c>
      <c r="X4" s="45">
        <v>1840.1905578978792</v>
      </c>
      <c r="Y4" s="45">
        <v>2568.523200612603</v>
      </c>
      <c r="Z4" s="45">
        <v>3761.245225720902</v>
      </c>
      <c r="AA4" s="45">
        <v>3342.5781993040155</v>
      </c>
      <c r="AB4" s="45">
        <v>1784.007637734438</v>
      </c>
      <c r="AC4" s="45">
        <v>2505.0266024232751</v>
      </c>
      <c r="AD4" s="45">
        <v>3383.8364274706723</v>
      </c>
      <c r="AE4" s="45">
        <v>3344.4153195464155</v>
      </c>
      <c r="AF4" s="45">
        <v>1827.8706323564627</v>
      </c>
      <c r="AG4" s="45">
        <v>2389.6818962844122</v>
      </c>
      <c r="AH4" s="45">
        <v>3256.4525887896616</v>
      </c>
      <c r="AI4" s="45">
        <v>3259.6897130694329</v>
      </c>
      <c r="AJ4" s="45">
        <v>2302.6842188067667</v>
      </c>
      <c r="AK4" s="45">
        <v>3175.7997368865394</v>
      </c>
      <c r="AL4" s="45">
        <v>3532.0936881358625</v>
      </c>
      <c r="AM4" s="45">
        <v>3139.0725077512634</v>
      </c>
      <c r="AN4" s="45">
        <v>2179.9574312629957</v>
      </c>
      <c r="AO4" s="45">
        <v>3214.7933664873112</v>
      </c>
      <c r="AP4" s="45">
        <v>3343.9136495338153</v>
      </c>
      <c r="AQ4" s="45">
        <v>2849.70704246572</v>
      </c>
      <c r="AR4" s="45">
        <v>2346.3170765715358</v>
      </c>
      <c r="AS4" s="45">
        <v>1961.9091938110867</v>
      </c>
      <c r="AT4" s="45">
        <v>2221.2990276840628</v>
      </c>
      <c r="AU4" s="45">
        <v>2493.4262628990846</v>
      </c>
      <c r="AV4" s="45">
        <v>1729.5675766107211</v>
      </c>
      <c r="AW4" s="45">
        <v>1702.2949271405807</v>
      </c>
      <c r="AX4" s="45">
        <v>2165.6906920483298</v>
      </c>
      <c r="AY4" s="45">
        <v>2214.6294089748612</v>
      </c>
      <c r="AZ4" s="45">
        <v>1669.6262877385541</v>
      </c>
      <c r="BA4" s="45">
        <v>1776.4366567869506</v>
      </c>
      <c r="BB4" s="45">
        <v>2324.8910056395639</v>
      </c>
      <c r="BC4" s="45">
        <v>2195.5807095378109</v>
      </c>
      <c r="BD4" s="47">
        <v>1288.7690235197917</v>
      </c>
      <c r="BE4" s="47">
        <v>1127.9003856412469</v>
      </c>
      <c r="BF4" s="47">
        <v>2278.5928507479257</v>
      </c>
      <c r="BG4" s="47">
        <v>2072.065054872161</v>
      </c>
      <c r="BH4" s="47">
        <v>1400.108706412555</v>
      </c>
      <c r="BI4" s="47">
        <v>1028.1452249282372</v>
      </c>
    </row>
    <row r="5" spans="1:61" x14ac:dyDescent="0.2">
      <c r="A5" s="113" t="s">
        <v>83</v>
      </c>
      <c r="B5" s="46">
        <v>236.80962733641718</v>
      </c>
      <c r="C5" s="46">
        <v>263.42350924313627</v>
      </c>
      <c r="D5" s="46">
        <v>294.06826266676831</v>
      </c>
      <c r="E5" s="46">
        <v>209.18302900580008</v>
      </c>
      <c r="F5" s="46">
        <v>191.14337131944566</v>
      </c>
      <c r="G5" s="46">
        <v>181.02129610126806</v>
      </c>
      <c r="H5" s="46">
        <v>197.38486102971203</v>
      </c>
      <c r="I5" s="46">
        <v>216.79350555724196</v>
      </c>
      <c r="J5" s="46">
        <v>225.53175656149304</v>
      </c>
      <c r="K5" s="46">
        <v>309.2216525798674</v>
      </c>
      <c r="L5" s="46">
        <v>385.50298679945445</v>
      </c>
      <c r="M5" s="46">
        <v>340.47819656157236</v>
      </c>
      <c r="N5" s="46">
        <v>311.52910844418096</v>
      </c>
      <c r="O5" s="46">
        <v>349.08508316380102</v>
      </c>
      <c r="P5" s="46">
        <v>395.66715603356579</v>
      </c>
      <c r="Q5" s="46">
        <v>310.39378728734596</v>
      </c>
      <c r="R5" s="46">
        <v>218.29975774112089</v>
      </c>
      <c r="S5" s="46">
        <v>235.51792122754622</v>
      </c>
      <c r="T5" s="46">
        <v>253.61294565204923</v>
      </c>
      <c r="U5" s="46">
        <v>297.34100431813283</v>
      </c>
      <c r="V5" s="46">
        <v>254.37222104689255</v>
      </c>
      <c r="W5" s="46">
        <v>283.30828853727678</v>
      </c>
      <c r="X5" s="46">
        <v>287.44914365739191</v>
      </c>
      <c r="Y5" s="46">
        <v>214.78232173627316</v>
      </c>
      <c r="Z5" s="46">
        <v>266.20639294185622</v>
      </c>
      <c r="AA5" s="46">
        <v>323.73045870836461</v>
      </c>
      <c r="AB5" s="46">
        <v>376.46862855385393</v>
      </c>
      <c r="AC5" s="46">
        <v>367.58291066071689</v>
      </c>
      <c r="AD5" s="46">
        <v>307.06838120220522</v>
      </c>
      <c r="AE5" s="46">
        <v>350.34249654705764</v>
      </c>
      <c r="AF5" s="46">
        <v>403.46675206848221</v>
      </c>
      <c r="AG5" s="46">
        <v>372.52817507881161</v>
      </c>
      <c r="AH5" s="46">
        <v>380.38504257075539</v>
      </c>
      <c r="AI5" s="46">
        <v>453.88267283135553</v>
      </c>
      <c r="AJ5" s="46">
        <v>537.54431028653744</v>
      </c>
      <c r="AK5" s="46">
        <v>499.72979736830354</v>
      </c>
      <c r="AL5" s="46">
        <v>282.22365334655012</v>
      </c>
      <c r="AM5" s="46">
        <v>256.56881088792716</v>
      </c>
      <c r="AN5" s="46">
        <v>436.25301248504996</v>
      </c>
      <c r="AO5" s="46">
        <v>214.55115872138992</v>
      </c>
      <c r="AP5" s="46">
        <v>259.1225285383357</v>
      </c>
      <c r="AQ5" s="46">
        <v>214.91856872195589</v>
      </c>
      <c r="AR5" s="46">
        <v>383.79879412760425</v>
      </c>
      <c r="AS5" s="46">
        <v>304.81024732581432</v>
      </c>
      <c r="AT5" s="46">
        <v>340.9839959467559</v>
      </c>
      <c r="AU5" s="46">
        <v>285.2858177131435</v>
      </c>
      <c r="AV5" s="46">
        <v>604.32237742596658</v>
      </c>
      <c r="AW5" s="46">
        <v>344.08658668376722</v>
      </c>
      <c r="AX5" s="46">
        <v>264.36494591591077</v>
      </c>
      <c r="AY5" s="46">
        <v>261.63088616608013</v>
      </c>
      <c r="AZ5" s="46">
        <v>402.75090252354062</v>
      </c>
      <c r="BA5" s="46">
        <v>288.40902162389324</v>
      </c>
      <c r="BB5" s="46">
        <v>250.11506409965386</v>
      </c>
      <c r="BC5" s="46">
        <v>218.45724475627657</v>
      </c>
      <c r="BD5" s="46">
        <v>405.70441204464169</v>
      </c>
      <c r="BE5" s="46">
        <v>209.92162286766487</v>
      </c>
      <c r="BF5" s="46">
        <v>236.15431965067617</v>
      </c>
      <c r="BG5" s="46">
        <v>248.46591436858938</v>
      </c>
      <c r="BH5" s="46">
        <v>476.26976665650346</v>
      </c>
      <c r="BI5" s="46">
        <v>219.23385695109894</v>
      </c>
    </row>
    <row r="6" spans="1:61" x14ac:dyDescent="0.2">
      <c r="A6" s="114" t="s">
        <v>84</v>
      </c>
      <c r="B6" s="47">
        <v>176.2987904697294</v>
      </c>
      <c r="C6" s="47">
        <v>202.9157472036305</v>
      </c>
      <c r="D6" s="47">
        <v>191.27776312447341</v>
      </c>
      <c r="E6" s="47">
        <v>231.34760020469921</v>
      </c>
      <c r="F6" s="47">
        <v>276.56144302756195</v>
      </c>
      <c r="G6" s="47">
        <v>280.19874216737259</v>
      </c>
      <c r="H6" s="47">
        <v>246.06437235300379</v>
      </c>
      <c r="I6" s="47">
        <v>211.34346167845888</v>
      </c>
      <c r="J6" s="47">
        <v>227.0819323997757</v>
      </c>
      <c r="K6" s="47">
        <v>212.92903421184232</v>
      </c>
      <c r="L6" s="47">
        <v>149.06846343002752</v>
      </c>
      <c r="M6" s="47">
        <v>184.47482039287547</v>
      </c>
      <c r="N6" s="47">
        <v>201.52952928376001</v>
      </c>
      <c r="O6" s="47">
        <v>195.30257349402277</v>
      </c>
      <c r="P6" s="47">
        <v>157.25364657075031</v>
      </c>
      <c r="Q6" s="47">
        <v>153.63428670896917</v>
      </c>
      <c r="R6" s="47">
        <v>166.67792176083856</v>
      </c>
      <c r="S6" s="47">
        <v>170.36140088428883</v>
      </c>
      <c r="T6" s="47">
        <v>117.89931498272097</v>
      </c>
      <c r="U6" s="47">
        <v>156.86997895701492</v>
      </c>
      <c r="V6" s="47">
        <v>140.2901152487585</v>
      </c>
      <c r="W6" s="47">
        <v>163.45216893582463</v>
      </c>
      <c r="X6" s="47">
        <v>117.23036669710368</v>
      </c>
      <c r="Y6" s="47">
        <v>128.46286277070922</v>
      </c>
      <c r="Z6" s="47">
        <v>129.31418929492887</v>
      </c>
      <c r="AA6" s="47">
        <v>133.28063420817043</v>
      </c>
      <c r="AB6" s="47">
        <v>163.27973658275764</v>
      </c>
      <c r="AC6" s="47">
        <v>168.90903181753009</v>
      </c>
      <c r="AD6" s="47">
        <v>188.39900256251411</v>
      </c>
      <c r="AE6" s="47">
        <v>207.01983684377404</v>
      </c>
      <c r="AF6" s="47">
        <v>172.0010704185795</v>
      </c>
      <c r="AG6" s="47">
        <v>142.80620988524407</v>
      </c>
      <c r="AH6" s="47">
        <v>160.59095742425308</v>
      </c>
      <c r="AI6" s="47">
        <v>143.30480547550255</v>
      </c>
      <c r="AJ6" s="47">
        <v>135.50094387239938</v>
      </c>
      <c r="AK6" s="47">
        <v>126.74618138944489</v>
      </c>
      <c r="AL6" s="47">
        <v>143.29959570444464</v>
      </c>
      <c r="AM6" s="47">
        <v>172.14820507894274</v>
      </c>
      <c r="AN6" s="47">
        <v>159.46936757129194</v>
      </c>
      <c r="AO6" s="47">
        <v>116.71249553251371</v>
      </c>
      <c r="AP6" s="47">
        <v>128.40474863237435</v>
      </c>
      <c r="AQ6" s="47">
        <v>134.69569496007205</v>
      </c>
      <c r="AR6" s="47">
        <v>137.76907077455931</v>
      </c>
      <c r="AS6" s="47">
        <v>119.70952331330388</v>
      </c>
      <c r="AT6" s="47">
        <v>126.80947621629969</v>
      </c>
      <c r="AU6" s="47">
        <v>145.91079161079534</v>
      </c>
      <c r="AV6" s="47">
        <v>140.70389293356286</v>
      </c>
      <c r="AW6" s="47">
        <v>134.14775197412007</v>
      </c>
      <c r="AX6" s="47">
        <v>136.24729408231059</v>
      </c>
      <c r="AY6" s="47">
        <v>155.56789955468614</v>
      </c>
      <c r="AZ6" s="47">
        <v>158.77268609558311</v>
      </c>
      <c r="BA6" s="47">
        <v>157.42042185177536</v>
      </c>
      <c r="BB6" s="47">
        <v>160.54317248804088</v>
      </c>
      <c r="BC6" s="47">
        <v>105.17352979910095</v>
      </c>
      <c r="BD6" s="47">
        <v>175.19977368997951</v>
      </c>
      <c r="BE6" s="47">
        <v>174.10949706764927</v>
      </c>
      <c r="BF6" s="47">
        <v>158.92494525016153</v>
      </c>
      <c r="BG6" s="47">
        <v>166.02901054056954</v>
      </c>
      <c r="BH6" s="47">
        <v>163.41750424684648</v>
      </c>
      <c r="BI6" s="47">
        <v>141.08702999054421</v>
      </c>
    </row>
    <row r="7" spans="1:61" x14ac:dyDescent="0.2">
      <c r="A7" s="113" t="s">
        <v>85</v>
      </c>
      <c r="B7" s="46">
        <v>1342.3304609493368</v>
      </c>
      <c r="C7" s="46">
        <v>1409.7594889046491</v>
      </c>
      <c r="D7" s="46">
        <v>1272.661192687086</v>
      </c>
      <c r="E7" s="46">
        <v>1515.7756289233409</v>
      </c>
      <c r="F7" s="46">
        <v>1618.0996882461257</v>
      </c>
      <c r="G7" s="46">
        <v>1603.130081005876</v>
      </c>
      <c r="H7" s="46">
        <v>1512.5522351648804</v>
      </c>
      <c r="I7" s="46">
        <v>1792.8562941812831</v>
      </c>
      <c r="J7" s="46">
        <v>1570.3293820233489</v>
      </c>
      <c r="K7" s="46">
        <v>1700.1687221677489</v>
      </c>
      <c r="L7" s="46">
        <v>1614.6667600223957</v>
      </c>
      <c r="M7" s="46">
        <v>1803.7361221499768</v>
      </c>
      <c r="N7" s="46">
        <v>1706.6093947869779</v>
      </c>
      <c r="O7" s="46">
        <v>1986.5058520898422</v>
      </c>
      <c r="P7" s="46">
        <v>1812.0361266434488</v>
      </c>
      <c r="Q7" s="46">
        <v>2022.7167402066445</v>
      </c>
      <c r="R7" s="46">
        <v>1928.0500551354419</v>
      </c>
      <c r="S7" s="46">
        <v>2072.707013739735</v>
      </c>
      <c r="T7" s="46">
        <v>1898.3988417651251</v>
      </c>
      <c r="U7" s="46">
        <v>2154.7654576492655</v>
      </c>
      <c r="V7" s="46">
        <v>2142.009862711202</v>
      </c>
      <c r="W7" s="46">
        <v>2030.8243729608662</v>
      </c>
      <c r="X7" s="46">
        <v>2100.2630564787496</v>
      </c>
      <c r="Y7" s="46">
        <v>2273.4519245554734</v>
      </c>
      <c r="Z7" s="46">
        <v>1878.1587943458346</v>
      </c>
      <c r="AA7" s="46">
        <v>2219.5304302052446</v>
      </c>
      <c r="AB7" s="46">
        <v>2339.385930435918</v>
      </c>
      <c r="AC7" s="46">
        <v>2479.2772772410012</v>
      </c>
      <c r="AD7" s="46">
        <v>2062.0267757710185</v>
      </c>
      <c r="AE7" s="46">
        <v>2338.3545242493569</v>
      </c>
      <c r="AF7" s="46">
        <v>2576.5308514652502</v>
      </c>
      <c r="AG7" s="46">
        <v>2885.4475413437763</v>
      </c>
      <c r="AH7" s="46">
        <v>2555.6772231304135</v>
      </c>
      <c r="AI7" s="46">
        <v>2679.4410202368631</v>
      </c>
      <c r="AJ7" s="46">
        <v>2451.2672105752235</v>
      </c>
      <c r="AK7" s="46">
        <v>2702.8408743206883</v>
      </c>
      <c r="AL7" s="46">
        <v>2458.0826298696174</v>
      </c>
      <c r="AM7" s="46">
        <v>2573.2503519884858</v>
      </c>
      <c r="AN7" s="46">
        <v>2170.2552389538932</v>
      </c>
      <c r="AO7" s="46">
        <v>2632.9779638046371</v>
      </c>
      <c r="AP7" s="46">
        <v>2621.0552830743309</v>
      </c>
      <c r="AQ7" s="46">
        <v>2660.0633501245429</v>
      </c>
      <c r="AR7" s="46">
        <v>2335.8393388756685</v>
      </c>
      <c r="AS7" s="46">
        <v>2999.0177672137193</v>
      </c>
      <c r="AT7" s="46">
        <v>3241.2942568775538</v>
      </c>
      <c r="AU7" s="46">
        <v>2953.40367638316</v>
      </c>
      <c r="AV7" s="46">
        <v>2893.4422657355904</v>
      </c>
      <c r="AW7" s="46">
        <v>3301.8883415049299</v>
      </c>
      <c r="AX7" s="46">
        <v>3305.4173853534166</v>
      </c>
      <c r="AY7" s="46">
        <v>3183.0483716945919</v>
      </c>
      <c r="AZ7" s="46">
        <v>3218.6367492669137</v>
      </c>
      <c r="BA7" s="46">
        <v>3249.4713585100876</v>
      </c>
      <c r="BB7" s="46">
        <v>3834.2987512926588</v>
      </c>
      <c r="BC7" s="46">
        <v>2152.2500599997047</v>
      </c>
      <c r="BD7" s="46">
        <v>2702.0775097492688</v>
      </c>
      <c r="BE7" s="46">
        <v>3427.5408696776267</v>
      </c>
      <c r="BF7" s="46">
        <v>3752.9146945406155</v>
      </c>
      <c r="BG7" s="46">
        <v>3227.4418654032038</v>
      </c>
      <c r="BH7" s="46">
        <v>3381.775247363008</v>
      </c>
      <c r="BI7" s="46">
        <v>5173.510229255955</v>
      </c>
    </row>
    <row r="8" spans="1:61" x14ac:dyDescent="0.2">
      <c r="A8" s="114" t="s">
        <v>86</v>
      </c>
      <c r="B8" s="47">
        <v>202.4943278267223</v>
      </c>
      <c r="C8" s="47">
        <v>215.40368374683015</v>
      </c>
      <c r="D8" s="47">
        <v>228.08597340362707</v>
      </c>
      <c r="E8" s="47">
        <v>253.83642671712659</v>
      </c>
      <c r="F8" s="47">
        <v>266.40359876884014</v>
      </c>
      <c r="G8" s="47">
        <v>290.8667996294501</v>
      </c>
      <c r="H8" s="47">
        <v>334.65612509072542</v>
      </c>
      <c r="I8" s="47">
        <v>425.72853106048024</v>
      </c>
      <c r="J8" s="47">
        <v>455.37290167344548</v>
      </c>
      <c r="K8" s="47">
        <v>509.49330795436731</v>
      </c>
      <c r="L8" s="47">
        <v>593.34587614336681</v>
      </c>
      <c r="M8" s="47">
        <v>567.02282603023718</v>
      </c>
      <c r="N8" s="47">
        <v>507.6937643918863</v>
      </c>
      <c r="O8" s="47">
        <v>499.72761905337939</v>
      </c>
      <c r="P8" s="47">
        <v>472.92540277046385</v>
      </c>
      <c r="Q8" s="47">
        <v>459.28227023264242</v>
      </c>
      <c r="R8" s="47">
        <v>438.44305722039019</v>
      </c>
      <c r="S8" s="47">
        <v>531.06159800587739</v>
      </c>
      <c r="T8" s="47">
        <v>563.09355353679814</v>
      </c>
      <c r="U8" s="47">
        <v>624.77983869737238</v>
      </c>
      <c r="V8" s="47">
        <v>697.23831048877696</v>
      </c>
      <c r="W8" s="47">
        <v>825.39764778684128</v>
      </c>
      <c r="X8" s="47">
        <v>860.39091379040485</v>
      </c>
      <c r="Y8" s="47">
        <v>884.79815447869646</v>
      </c>
      <c r="Z8" s="47">
        <v>958.59550917489082</v>
      </c>
      <c r="AA8" s="47">
        <v>989.55947853921907</v>
      </c>
      <c r="AB8" s="47">
        <v>1003.8945681248011</v>
      </c>
      <c r="AC8" s="47">
        <v>1047.1948378606623</v>
      </c>
      <c r="AD8" s="47">
        <v>887.75211736754375</v>
      </c>
      <c r="AE8" s="47">
        <v>966.98006627831626</v>
      </c>
      <c r="AF8" s="47">
        <v>1023.320812165343</v>
      </c>
      <c r="AG8" s="47">
        <v>1193.0204192654237</v>
      </c>
      <c r="AH8" s="47">
        <v>1155.4978446158905</v>
      </c>
      <c r="AI8" s="47">
        <v>1158.4767280286842</v>
      </c>
      <c r="AJ8" s="47">
        <v>1469.6972685610522</v>
      </c>
      <c r="AK8" s="47">
        <v>1450.1197298361922</v>
      </c>
      <c r="AL8" s="47">
        <v>1202.0587860750995</v>
      </c>
      <c r="AM8" s="47">
        <v>1113.2625999587306</v>
      </c>
      <c r="AN8" s="47">
        <v>1071.5328738841411</v>
      </c>
      <c r="AO8" s="47">
        <v>1096.8712069120563</v>
      </c>
      <c r="AP8" s="47">
        <v>930.43970520232995</v>
      </c>
      <c r="AQ8" s="47">
        <v>1126.9153750204794</v>
      </c>
      <c r="AR8" s="47">
        <v>1111.5613774722497</v>
      </c>
      <c r="AS8" s="47">
        <v>1145.4494659581965</v>
      </c>
      <c r="AT8" s="47">
        <v>1081.3941620964556</v>
      </c>
      <c r="AU8" s="47">
        <v>1193.7625773686038</v>
      </c>
      <c r="AV8" s="47">
        <v>1345.4278009778504</v>
      </c>
      <c r="AW8" s="47">
        <v>1327.5838481862675</v>
      </c>
      <c r="AX8" s="47">
        <v>1256.6439724793845</v>
      </c>
      <c r="AY8" s="47">
        <v>1268.5930874474266</v>
      </c>
      <c r="AZ8" s="47">
        <v>1388.3330975481383</v>
      </c>
      <c r="BA8" s="47">
        <v>1258.3151059446461</v>
      </c>
      <c r="BB8" s="47">
        <v>1275.1055123491064</v>
      </c>
      <c r="BC8" s="47">
        <v>1167.8549324819837</v>
      </c>
      <c r="BD8" s="47">
        <v>1229.4731114710589</v>
      </c>
      <c r="BE8" s="47">
        <v>1208.2263102482159</v>
      </c>
      <c r="BF8" s="47">
        <v>1170.704447774983</v>
      </c>
      <c r="BG8" s="47">
        <v>1226.8306017929604</v>
      </c>
      <c r="BH8" s="47">
        <v>1383.8530370827727</v>
      </c>
      <c r="BI8" s="47">
        <v>1576.5723814276064</v>
      </c>
    </row>
    <row r="9" spans="1:61" x14ac:dyDescent="0.2">
      <c r="A9" s="113" t="s">
        <v>87</v>
      </c>
      <c r="B9" s="46">
        <v>2904.0486266034532</v>
      </c>
      <c r="C9" s="46">
        <v>3507.5693859637627</v>
      </c>
      <c r="D9" s="46">
        <v>3240.3404240083883</v>
      </c>
      <c r="E9" s="46">
        <v>3724.0893570341009</v>
      </c>
      <c r="F9" s="46">
        <v>4189.6885314494666</v>
      </c>
      <c r="G9" s="46">
        <v>4312.6902756898762</v>
      </c>
      <c r="H9" s="46">
        <v>4028.3400626415741</v>
      </c>
      <c r="I9" s="46">
        <v>3877.8172732671997</v>
      </c>
      <c r="J9" s="46">
        <v>4586.6531659182638</v>
      </c>
      <c r="K9" s="46">
        <v>4499.8796112899709</v>
      </c>
      <c r="L9" s="46">
        <v>3334.9474268156719</v>
      </c>
      <c r="M9" s="46">
        <v>4162.7853561233187</v>
      </c>
      <c r="N9" s="46">
        <v>4257.2783845491413</v>
      </c>
      <c r="O9" s="46">
        <v>4042.7978068710622</v>
      </c>
      <c r="P9" s="46">
        <v>3287.5530303441037</v>
      </c>
      <c r="Q9" s="46">
        <v>3385.5472102675335</v>
      </c>
      <c r="R9" s="46">
        <v>4104.6578512791839</v>
      </c>
      <c r="S9" s="46">
        <v>4460.4596650634539</v>
      </c>
      <c r="T9" s="46">
        <v>3016.2928230151883</v>
      </c>
      <c r="U9" s="46">
        <v>3873.2740527306055</v>
      </c>
      <c r="V9" s="46">
        <v>3326.3609953246196</v>
      </c>
      <c r="W9" s="46">
        <v>3931.5105977721246</v>
      </c>
      <c r="X9" s="46">
        <v>2759.0873811458864</v>
      </c>
      <c r="Y9" s="46">
        <v>3185.9561449974281</v>
      </c>
      <c r="Z9" s="46">
        <v>3265.9013576830657</v>
      </c>
      <c r="AA9" s="46">
        <v>3419.3744564770468</v>
      </c>
      <c r="AB9" s="46">
        <v>3661.6563807784128</v>
      </c>
      <c r="AC9" s="46">
        <v>3067.9681133512781</v>
      </c>
      <c r="AD9" s="46">
        <v>3416.9804132600307</v>
      </c>
      <c r="AE9" s="46">
        <v>3863.6074266401815</v>
      </c>
      <c r="AF9" s="46">
        <v>3716.9002322378915</v>
      </c>
      <c r="AG9" s="46">
        <v>3280.9611221228242</v>
      </c>
      <c r="AH9" s="46">
        <v>3377.4154175892972</v>
      </c>
      <c r="AI9" s="46">
        <v>3206.3936391413454</v>
      </c>
      <c r="AJ9" s="46">
        <v>3109.6870568775025</v>
      </c>
      <c r="AK9" s="46">
        <v>2875.8575567223202</v>
      </c>
      <c r="AL9" s="46">
        <v>3133.6652687206129</v>
      </c>
      <c r="AM9" s="46">
        <v>3872.7349847203359</v>
      </c>
      <c r="AN9" s="46">
        <v>3612.5240536238289</v>
      </c>
      <c r="AO9" s="46">
        <v>2870.3028619263741</v>
      </c>
      <c r="AP9" s="46">
        <v>3567.1402098636117</v>
      </c>
      <c r="AQ9" s="46">
        <v>4125.0725513185425</v>
      </c>
      <c r="AR9" s="46">
        <v>4367.0826597466776</v>
      </c>
      <c r="AS9" s="46">
        <v>3979.5988829866551</v>
      </c>
      <c r="AT9" s="46">
        <v>4088.5701171438582</v>
      </c>
      <c r="AU9" s="46">
        <v>4680.1071170105106</v>
      </c>
      <c r="AV9" s="46">
        <v>4478.7976993691555</v>
      </c>
      <c r="AW9" s="46">
        <v>4282.3347547656831</v>
      </c>
      <c r="AX9" s="46">
        <v>4371.7762267368644</v>
      </c>
      <c r="AY9" s="46">
        <v>5113.475196606928</v>
      </c>
      <c r="AZ9" s="46">
        <v>5069.4160758441349</v>
      </c>
      <c r="BA9" s="46">
        <v>4979.7661296819069</v>
      </c>
      <c r="BB9" s="46">
        <v>5420.9733556914871</v>
      </c>
      <c r="BC9" s="46">
        <v>3339.1087117617576</v>
      </c>
      <c r="BD9" s="46">
        <v>5872.1664581262921</v>
      </c>
      <c r="BE9" s="46">
        <v>5829.241510482977</v>
      </c>
      <c r="BF9" s="46">
        <v>5788.2584156449757</v>
      </c>
      <c r="BG9" s="46">
        <v>6134.5324046433316</v>
      </c>
      <c r="BH9" s="46">
        <v>6219.4474812958297</v>
      </c>
      <c r="BI9" s="46">
        <v>5700.790597998006</v>
      </c>
    </row>
    <row r="10" spans="1:61" x14ac:dyDescent="0.2">
      <c r="A10" s="114" t="s">
        <v>88</v>
      </c>
      <c r="B10" s="47">
        <v>3265.4397273053432</v>
      </c>
      <c r="C10" s="47">
        <v>3814.6955388709703</v>
      </c>
      <c r="D10" s="47">
        <v>3478.571152554076</v>
      </c>
      <c r="E10" s="47">
        <v>4830.3822183913489</v>
      </c>
      <c r="F10" s="47">
        <v>3554.0404641091231</v>
      </c>
      <c r="G10" s="47">
        <v>3621.5994954611219</v>
      </c>
      <c r="H10" s="47">
        <v>4152.5535278242542</v>
      </c>
      <c r="I10" s="47">
        <v>4211.8923797874941</v>
      </c>
      <c r="J10" s="47">
        <v>4513.0971075936613</v>
      </c>
      <c r="K10" s="47">
        <v>3754.7114233862558</v>
      </c>
      <c r="L10" s="47">
        <v>4070.5151460403108</v>
      </c>
      <c r="M10" s="47">
        <v>4495.053211927011</v>
      </c>
      <c r="N10" s="47">
        <v>4234.1296943042171</v>
      </c>
      <c r="O10" s="47">
        <v>4449.0625790364629</v>
      </c>
      <c r="P10" s="47">
        <v>4389.0143798405497</v>
      </c>
      <c r="Q10" s="47">
        <v>4537.5032303873304</v>
      </c>
      <c r="R10" s="47">
        <v>4137.9919829352493</v>
      </c>
      <c r="S10" s="47">
        <v>4818.9227302042755</v>
      </c>
      <c r="T10" s="47">
        <v>5130.41796707101</v>
      </c>
      <c r="U10" s="47">
        <v>4915.5715187041678</v>
      </c>
      <c r="V10" s="47">
        <v>4544.119076609054</v>
      </c>
      <c r="W10" s="47">
        <v>4511.4110570338526</v>
      </c>
      <c r="X10" s="47">
        <v>4798.9693000574671</v>
      </c>
      <c r="Y10" s="47">
        <v>4930.2219651759924</v>
      </c>
      <c r="Z10" s="47">
        <v>4382.6806958545367</v>
      </c>
      <c r="AA10" s="47">
        <v>4127.2548115854361</v>
      </c>
      <c r="AB10" s="47">
        <v>4418.8611423113298</v>
      </c>
      <c r="AC10" s="47">
        <v>4349.6948111397342</v>
      </c>
      <c r="AD10" s="47">
        <v>4454.1696205904364</v>
      </c>
      <c r="AE10" s="47">
        <v>4132.2292764379672</v>
      </c>
      <c r="AF10" s="47">
        <v>4405.3996591906471</v>
      </c>
      <c r="AG10" s="47">
        <v>4728.646428699818</v>
      </c>
      <c r="AH10" s="47">
        <v>3935.1239356157648</v>
      </c>
      <c r="AI10" s="47">
        <v>3954.4934912733643</v>
      </c>
      <c r="AJ10" s="47">
        <v>4077.8750906381579</v>
      </c>
      <c r="AK10" s="47">
        <v>4211.0165263630561</v>
      </c>
      <c r="AL10" s="47">
        <v>3854.8431938257213</v>
      </c>
      <c r="AM10" s="47">
        <v>4065.0284649062446</v>
      </c>
      <c r="AN10" s="47">
        <v>4201.5915735521785</v>
      </c>
      <c r="AO10" s="47">
        <v>4556.9907349203095</v>
      </c>
      <c r="AP10" s="47">
        <v>4507.2967826135691</v>
      </c>
      <c r="AQ10" s="47">
        <v>4416.1475205596016</v>
      </c>
      <c r="AR10" s="47">
        <v>4717.0438889329471</v>
      </c>
      <c r="AS10" s="47">
        <v>4981.4643002522125</v>
      </c>
      <c r="AT10" s="47">
        <v>4786.6857783892447</v>
      </c>
      <c r="AU10" s="47">
        <v>4782.7120212525679</v>
      </c>
      <c r="AV10" s="47">
        <v>5116.5403595064618</v>
      </c>
      <c r="AW10" s="47">
        <v>5287.0493141485567</v>
      </c>
      <c r="AX10" s="47">
        <v>4924.3573608522802</v>
      </c>
      <c r="AY10" s="47">
        <v>5069.5929545187028</v>
      </c>
      <c r="AZ10" s="47">
        <v>5230.5030663540401</v>
      </c>
      <c r="BA10" s="47">
        <v>5400.8671109941888</v>
      </c>
      <c r="BB10" s="47">
        <v>4990.6031968651059</v>
      </c>
      <c r="BC10" s="47">
        <v>2838.73218277551</v>
      </c>
      <c r="BD10" s="47">
        <v>3739.5130944253683</v>
      </c>
      <c r="BE10" s="47">
        <v>4090.6937123775724</v>
      </c>
      <c r="BF10" s="47">
        <v>3543.5917308721664</v>
      </c>
      <c r="BG10" s="47">
        <v>3804.7036780694998</v>
      </c>
      <c r="BH10" s="47">
        <v>4251.5537065920225</v>
      </c>
      <c r="BI10" s="47">
        <v>4882.3861041616228</v>
      </c>
    </row>
    <row r="11" spans="1:61" x14ac:dyDescent="0.2">
      <c r="A11" s="113" t="s">
        <v>89</v>
      </c>
      <c r="B11" s="46">
        <v>3310.6982032764868</v>
      </c>
      <c r="C11" s="46">
        <v>3141.263452260433</v>
      </c>
      <c r="D11" s="46">
        <v>3552.7394486566673</v>
      </c>
      <c r="E11" s="46">
        <v>3377.2713367411338</v>
      </c>
      <c r="F11" s="46">
        <v>3759.7359336803779</v>
      </c>
      <c r="G11" s="46">
        <v>3635.9749797923519</v>
      </c>
      <c r="H11" s="46">
        <v>4042.3602690619778</v>
      </c>
      <c r="I11" s="46">
        <v>3896.5905844393756</v>
      </c>
      <c r="J11" s="46">
        <v>3491.4957734290651</v>
      </c>
      <c r="K11" s="46">
        <v>3288.4802332128893</v>
      </c>
      <c r="L11" s="46">
        <v>3660.9706360552882</v>
      </c>
      <c r="M11" s="46">
        <v>3441.9391652526037</v>
      </c>
      <c r="N11" s="46">
        <v>3488.8914947817184</v>
      </c>
      <c r="O11" s="46">
        <v>3458.487838281515</v>
      </c>
      <c r="P11" s="46">
        <v>3901.6555875250233</v>
      </c>
      <c r="Q11" s="46">
        <v>3932.5554885808888</v>
      </c>
      <c r="R11" s="46">
        <v>3420.2854590712627</v>
      </c>
      <c r="S11" s="46">
        <v>3575.8362937794941</v>
      </c>
      <c r="T11" s="46">
        <v>3660.1145097969656</v>
      </c>
      <c r="U11" s="46">
        <v>3381.6542287242974</v>
      </c>
      <c r="V11" s="46">
        <v>3773.5155926310331</v>
      </c>
      <c r="W11" s="46">
        <v>3406.203646253512</v>
      </c>
      <c r="X11" s="46">
        <v>3112.4730153616601</v>
      </c>
      <c r="Y11" s="46">
        <v>3007.7679020498713</v>
      </c>
      <c r="Z11" s="46">
        <v>2963.1794227444761</v>
      </c>
      <c r="AA11" s="46">
        <v>3839.2409585251585</v>
      </c>
      <c r="AB11" s="46">
        <v>3980.2093378849859</v>
      </c>
      <c r="AC11" s="46">
        <v>3881.3166247148479</v>
      </c>
      <c r="AD11" s="46">
        <v>3127.9046345351953</v>
      </c>
      <c r="AE11" s="46">
        <v>3163.401971522143</v>
      </c>
      <c r="AF11" s="46">
        <v>3371.3426773187789</v>
      </c>
      <c r="AG11" s="46">
        <v>3442.5862330054965</v>
      </c>
      <c r="AH11" s="46">
        <v>3451.6107214423118</v>
      </c>
      <c r="AI11" s="46">
        <v>3733.4783746982812</v>
      </c>
      <c r="AJ11" s="46">
        <v>3896.3192690607207</v>
      </c>
      <c r="AK11" s="46">
        <v>3917.5777659294718</v>
      </c>
      <c r="AL11" s="46">
        <v>3670.2501465158657</v>
      </c>
      <c r="AM11" s="46">
        <v>3907.6400017283104</v>
      </c>
      <c r="AN11" s="46">
        <v>3748.214749660458</v>
      </c>
      <c r="AO11" s="46">
        <v>4111.3071346281613</v>
      </c>
      <c r="AP11" s="46">
        <v>4023.1943558929665</v>
      </c>
      <c r="AQ11" s="46">
        <v>4266.8405920108353</v>
      </c>
      <c r="AR11" s="46">
        <v>3843.188855133043</v>
      </c>
      <c r="AS11" s="46">
        <v>4507.7357001312939</v>
      </c>
      <c r="AT11" s="46">
        <v>4072.2686905650403</v>
      </c>
      <c r="AU11" s="46">
        <v>4271.1458368060776</v>
      </c>
      <c r="AV11" s="46">
        <v>4253.1399778478744</v>
      </c>
      <c r="AW11" s="46">
        <v>5026.482921905199</v>
      </c>
      <c r="AX11" s="46">
        <v>4112.6552188970263</v>
      </c>
      <c r="AY11" s="46">
        <v>4808.5665459378324</v>
      </c>
      <c r="AZ11" s="46">
        <v>5364.1659551250914</v>
      </c>
      <c r="BA11" s="46">
        <v>5359.2445114779321</v>
      </c>
      <c r="BB11" s="46">
        <v>4586.1914098635525</v>
      </c>
      <c r="BC11" s="46">
        <v>1454.885440901231</v>
      </c>
      <c r="BD11" s="46">
        <v>3078.047287581931</v>
      </c>
      <c r="BE11" s="46">
        <v>3864.8421543287</v>
      </c>
      <c r="BF11" s="46">
        <v>3390.3006772833587</v>
      </c>
      <c r="BG11" s="46">
        <v>3627.0649766970578</v>
      </c>
      <c r="BH11" s="46">
        <v>3745.0046185402007</v>
      </c>
      <c r="BI11" s="46">
        <v>4352.9258991036186</v>
      </c>
    </row>
    <row r="12" spans="1:61" x14ac:dyDescent="0.2">
      <c r="A12" s="114" t="s">
        <v>90</v>
      </c>
      <c r="B12" s="47">
        <v>1021.8686074079312</v>
      </c>
      <c r="C12" s="47">
        <v>1048.7935238873861</v>
      </c>
      <c r="D12" s="47">
        <v>1017.014994943071</v>
      </c>
      <c r="E12" s="47">
        <v>1166.9246178940862</v>
      </c>
      <c r="F12" s="47">
        <v>1276.661340752499</v>
      </c>
      <c r="G12" s="47">
        <v>1044.6374340720517</v>
      </c>
      <c r="H12" s="47">
        <v>1156.3712678703434</v>
      </c>
      <c r="I12" s="47">
        <v>1233.9221199733647</v>
      </c>
      <c r="J12" s="47">
        <v>1364.8077515120581</v>
      </c>
      <c r="K12" s="47">
        <v>1269.7318543892688</v>
      </c>
      <c r="L12" s="47">
        <v>1229.542207861628</v>
      </c>
      <c r="M12" s="47">
        <v>788.76287360924505</v>
      </c>
      <c r="N12" s="47">
        <v>1160.2319600866861</v>
      </c>
      <c r="O12" s="47">
        <v>1190.3389940948271</v>
      </c>
      <c r="P12" s="47">
        <v>1250.4526662798828</v>
      </c>
      <c r="Q12" s="47">
        <v>1191.6559952852285</v>
      </c>
      <c r="R12" s="47">
        <v>1116.7063694433846</v>
      </c>
      <c r="S12" s="47">
        <v>1120.6032788539776</v>
      </c>
      <c r="T12" s="47">
        <v>1774.5219312354216</v>
      </c>
      <c r="U12" s="47">
        <v>1884.4508903132601</v>
      </c>
      <c r="V12" s="47">
        <v>1915.4114682455834</v>
      </c>
      <c r="W12" s="47">
        <v>1959.8885240001919</v>
      </c>
      <c r="X12" s="47">
        <v>2313.4080137757842</v>
      </c>
      <c r="Y12" s="47">
        <v>2462.4268173213491</v>
      </c>
      <c r="Z12" s="47">
        <v>3085.7461263841428</v>
      </c>
      <c r="AA12" s="47">
        <v>1833.805914745353</v>
      </c>
      <c r="AB12" s="47">
        <v>1971.6718228744796</v>
      </c>
      <c r="AC12" s="47">
        <v>2173.9563201051069</v>
      </c>
      <c r="AD12" s="47">
        <v>2564.5030694433995</v>
      </c>
      <c r="AE12" s="47">
        <v>1741.0028522430907</v>
      </c>
      <c r="AF12" s="47">
        <v>1820.1648882159309</v>
      </c>
      <c r="AG12" s="47">
        <v>2095.2139889479467</v>
      </c>
      <c r="AH12" s="47">
        <v>2031.1862220612613</v>
      </c>
      <c r="AI12" s="47">
        <v>1399.9145500461914</v>
      </c>
      <c r="AJ12" s="47">
        <v>1755.6318158884922</v>
      </c>
      <c r="AK12" s="47">
        <v>2072.9939553353402</v>
      </c>
      <c r="AL12" s="47">
        <v>2353.3788899017318</v>
      </c>
      <c r="AM12" s="47">
        <v>1835.3022528870911</v>
      </c>
      <c r="AN12" s="47">
        <v>2301.634147852591</v>
      </c>
      <c r="AO12" s="47">
        <v>2410.5242917830969</v>
      </c>
      <c r="AP12" s="47">
        <v>3084.7216673988082</v>
      </c>
      <c r="AQ12" s="47">
        <v>2388.5418777982536</v>
      </c>
      <c r="AR12" s="47">
        <v>2816.6763687402536</v>
      </c>
      <c r="AS12" s="47">
        <v>3185.8362319256403</v>
      </c>
      <c r="AT12" s="47">
        <v>3664.9702387597886</v>
      </c>
      <c r="AU12" s="47">
        <v>2470.6285272357159</v>
      </c>
      <c r="AV12" s="47">
        <v>2874.3624511459611</v>
      </c>
      <c r="AW12" s="47">
        <v>3388.7172348352469</v>
      </c>
      <c r="AX12" s="47">
        <v>4263.2810942284723</v>
      </c>
      <c r="AY12" s="47">
        <v>3089.924366681149</v>
      </c>
      <c r="AZ12" s="47">
        <v>3281.0857241637868</v>
      </c>
      <c r="BA12" s="47">
        <v>3489.7687549315183</v>
      </c>
      <c r="BB12" s="47">
        <v>3884.6524852866173</v>
      </c>
      <c r="BC12" s="47">
        <v>110.91663069847644</v>
      </c>
      <c r="BD12" s="47">
        <v>149.57958217266835</v>
      </c>
      <c r="BE12" s="47">
        <v>173.96189126497777</v>
      </c>
      <c r="BF12" s="47">
        <v>188.88161708490398</v>
      </c>
      <c r="BG12" s="47">
        <v>278.59155265975573</v>
      </c>
      <c r="BH12" s="47">
        <v>670.46074644915802</v>
      </c>
      <c r="BI12" s="47">
        <v>2149.1814612903995</v>
      </c>
    </row>
    <row r="13" spans="1:61" x14ac:dyDescent="0.2">
      <c r="A13" s="113" t="s">
        <v>91</v>
      </c>
      <c r="B13" s="46">
        <v>1930.6720980145976</v>
      </c>
      <c r="C13" s="46">
        <v>2015.5241467345058</v>
      </c>
      <c r="D13" s="46">
        <v>1188.6234811946945</v>
      </c>
      <c r="E13" s="46">
        <v>1412.143789264675</v>
      </c>
      <c r="F13" s="46">
        <v>1598.5220197214837</v>
      </c>
      <c r="G13" s="46">
        <v>1614.9093556197497</v>
      </c>
      <c r="H13" s="46">
        <v>1730.3577272526773</v>
      </c>
      <c r="I13" s="46">
        <v>1804.9517583335096</v>
      </c>
      <c r="J13" s="46">
        <v>1715.6195149774142</v>
      </c>
      <c r="K13" s="46">
        <v>1699.9553586112033</v>
      </c>
      <c r="L13" s="46">
        <v>1837.2719948581289</v>
      </c>
      <c r="M13" s="46">
        <v>1781.465256842996</v>
      </c>
      <c r="N13" s="46">
        <v>1480.3931946172875</v>
      </c>
      <c r="O13" s="46">
        <v>1490.4591592549386</v>
      </c>
      <c r="P13" s="46">
        <v>1563.0314339899355</v>
      </c>
      <c r="Q13" s="46">
        <v>1719.3808367487397</v>
      </c>
      <c r="R13" s="46">
        <v>1311.3400507169974</v>
      </c>
      <c r="S13" s="46">
        <v>1544.187301392838</v>
      </c>
      <c r="T13" s="46">
        <v>1496.642381492698</v>
      </c>
      <c r="U13" s="46">
        <v>1892.708338251289</v>
      </c>
      <c r="V13" s="46">
        <v>1466.207546106044</v>
      </c>
      <c r="W13" s="46">
        <v>1680.721257306606</v>
      </c>
      <c r="X13" s="46">
        <v>1612.3456668224633</v>
      </c>
      <c r="Y13" s="46">
        <v>1570.9603665716559</v>
      </c>
      <c r="Z13" s="46">
        <v>1437.0486247522097</v>
      </c>
      <c r="AA13" s="46">
        <v>1390.6532713823351</v>
      </c>
      <c r="AB13" s="46">
        <v>1682.39995790636</v>
      </c>
      <c r="AC13" s="46">
        <v>1620.352492302093</v>
      </c>
      <c r="AD13" s="46">
        <v>1511.459105079296</v>
      </c>
      <c r="AE13" s="46">
        <v>1446.3525892823027</v>
      </c>
      <c r="AF13" s="46">
        <v>1525.9883574787843</v>
      </c>
      <c r="AG13" s="46">
        <v>1637.8063085435188</v>
      </c>
      <c r="AH13" s="46">
        <v>1498.3553670230522</v>
      </c>
      <c r="AI13" s="46">
        <v>1466.1567624901722</v>
      </c>
      <c r="AJ13" s="46">
        <v>1534.6612714015434</v>
      </c>
      <c r="AK13" s="46">
        <v>1513.6253711584582</v>
      </c>
      <c r="AL13" s="46">
        <v>1605.6696875411922</v>
      </c>
      <c r="AM13" s="46">
        <v>1467.5677158620042</v>
      </c>
      <c r="AN13" s="46">
        <v>1548.3215966215687</v>
      </c>
      <c r="AO13" s="46">
        <v>1546.7386275166816</v>
      </c>
      <c r="AP13" s="46">
        <v>1487.3067010284835</v>
      </c>
      <c r="AQ13" s="46">
        <v>1433.3694832253038</v>
      </c>
      <c r="AR13" s="46">
        <v>1384.848861454215</v>
      </c>
      <c r="AS13" s="46">
        <v>1492.5556604175117</v>
      </c>
      <c r="AT13" s="46">
        <v>1310.0641021623951</v>
      </c>
      <c r="AU13" s="46">
        <v>1325.5594338126707</v>
      </c>
      <c r="AV13" s="46">
        <v>1275.3046573872539</v>
      </c>
      <c r="AW13" s="46">
        <v>1401.7972455770337</v>
      </c>
      <c r="AX13" s="46">
        <v>1207.375579590243</v>
      </c>
      <c r="AY13" s="46">
        <v>1225.8938795087149</v>
      </c>
      <c r="AZ13" s="46">
        <v>1247.2210292237717</v>
      </c>
      <c r="BA13" s="46">
        <v>1452.8729913702491</v>
      </c>
      <c r="BB13" s="46">
        <v>1219.9692553970967</v>
      </c>
      <c r="BC13" s="46">
        <v>1127.7714577833965</v>
      </c>
      <c r="BD13" s="46">
        <v>1161.6180794713632</v>
      </c>
      <c r="BE13" s="46">
        <v>1337.3906146591835</v>
      </c>
      <c r="BF13" s="46">
        <v>1128.8421394628028</v>
      </c>
      <c r="BG13" s="46">
        <v>1113.7947808412041</v>
      </c>
      <c r="BH13" s="46">
        <v>1212.4326638105429</v>
      </c>
      <c r="BI13" s="46">
        <v>1364.4035233474849</v>
      </c>
    </row>
    <row r="14" spans="1:61" x14ac:dyDescent="0.2">
      <c r="A14" s="114" t="s">
        <v>92</v>
      </c>
      <c r="B14" s="47">
        <v>1111.4026583644768</v>
      </c>
      <c r="C14" s="47">
        <v>1164.9177647581787</v>
      </c>
      <c r="D14" s="47">
        <v>1226.9569360915903</v>
      </c>
      <c r="E14" s="47">
        <v>1340.6916538329879</v>
      </c>
      <c r="F14" s="47">
        <v>1332.0770807140109</v>
      </c>
      <c r="G14" s="47">
        <v>1557.7568984524407</v>
      </c>
      <c r="H14" s="47">
        <v>1577.9948063196277</v>
      </c>
      <c r="I14" s="47">
        <v>1548.0698002882677</v>
      </c>
      <c r="J14" s="47">
        <v>1402.1224984236203</v>
      </c>
      <c r="K14" s="47">
        <v>1309.4732662042545</v>
      </c>
      <c r="L14" s="47">
        <v>1313.6840942704926</v>
      </c>
      <c r="M14" s="47">
        <v>1290.7139580615747</v>
      </c>
      <c r="N14" s="47">
        <v>1283.6578423962662</v>
      </c>
      <c r="O14" s="47">
        <v>1324.4498389657563</v>
      </c>
      <c r="P14" s="47">
        <v>1252.1235917757288</v>
      </c>
      <c r="Q14" s="47">
        <v>1259.0829292511198</v>
      </c>
      <c r="R14" s="47">
        <v>1340.9312474918809</v>
      </c>
      <c r="S14" s="47">
        <v>1264.3356775063346</v>
      </c>
      <c r="T14" s="47">
        <v>1245.9862004785227</v>
      </c>
      <c r="U14" s="47">
        <v>1226.1684554500987</v>
      </c>
      <c r="V14" s="47">
        <v>1300.8190003586476</v>
      </c>
      <c r="W14" s="47">
        <v>1317.7178877950387</v>
      </c>
      <c r="X14" s="47">
        <v>1312.8198876604856</v>
      </c>
      <c r="Y14" s="47">
        <v>1305.9180230624561</v>
      </c>
      <c r="Z14" s="47">
        <v>1295.7818272181539</v>
      </c>
      <c r="AA14" s="47">
        <v>1299.4075853697038</v>
      </c>
      <c r="AB14" s="47">
        <v>1361.4644786701565</v>
      </c>
      <c r="AC14" s="47">
        <v>1420.8249815338665</v>
      </c>
      <c r="AD14" s="47">
        <v>1460.8647586240204</v>
      </c>
      <c r="AE14" s="47">
        <v>1477.4966274459332</v>
      </c>
      <c r="AF14" s="47">
        <v>1498.9699240058367</v>
      </c>
      <c r="AG14" s="47">
        <v>1548.337584977467</v>
      </c>
      <c r="AH14" s="47">
        <v>1544.4522787276574</v>
      </c>
      <c r="AI14" s="47">
        <v>1522.6822352452787</v>
      </c>
      <c r="AJ14" s="47">
        <v>1546.1464786842178</v>
      </c>
      <c r="AK14" s="47">
        <v>1524.2846710644017</v>
      </c>
      <c r="AL14" s="47">
        <v>1568.200603142817</v>
      </c>
      <c r="AM14" s="47">
        <v>1568.3308553199165</v>
      </c>
      <c r="AN14" s="47">
        <v>1612.5668133261725</v>
      </c>
      <c r="AO14" s="47">
        <v>1690.2591790019037</v>
      </c>
      <c r="AP14" s="47">
        <v>1787.7750587127498</v>
      </c>
      <c r="AQ14" s="47">
        <v>1795.5399207911573</v>
      </c>
      <c r="AR14" s="47">
        <v>1814.1255649265679</v>
      </c>
      <c r="AS14" s="47">
        <v>1885.4080691019585</v>
      </c>
      <c r="AT14" s="47">
        <v>1846.2566124651842</v>
      </c>
      <c r="AU14" s="47">
        <v>1949.8293055620206</v>
      </c>
      <c r="AV14" s="47">
        <v>2064.9210456159308</v>
      </c>
      <c r="AW14" s="47">
        <v>1955.796367553952</v>
      </c>
      <c r="AX14" s="47">
        <v>2068.1765125029638</v>
      </c>
      <c r="AY14" s="47">
        <v>2122.2813688152955</v>
      </c>
      <c r="AZ14" s="47">
        <v>2151.9657069478894</v>
      </c>
      <c r="BA14" s="47">
        <v>2210.4670436943356</v>
      </c>
      <c r="BB14" s="47">
        <v>2232.1140579531866</v>
      </c>
      <c r="BC14" s="47">
        <v>2018.7047311142339</v>
      </c>
      <c r="BD14" s="47">
        <v>2113.1141115252663</v>
      </c>
      <c r="BE14" s="47">
        <v>2184.2072070924969</v>
      </c>
      <c r="BF14" s="47">
        <v>2183.6942731619552</v>
      </c>
      <c r="BG14" s="47">
        <v>2295.7191276248464</v>
      </c>
      <c r="BH14" s="47">
        <v>2331.2796811817834</v>
      </c>
      <c r="BI14" s="47">
        <v>2347.0705073690265</v>
      </c>
    </row>
    <row r="15" spans="1:61" x14ac:dyDescent="0.2">
      <c r="A15" s="113" t="s">
        <v>93</v>
      </c>
      <c r="B15" s="46">
        <v>2990.3091391803741</v>
      </c>
      <c r="C15" s="46">
        <v>3171.3390985235565</v>
      </c>
      <c r="D15" s="46">
        <v>2879.269441660535</v>
      </c>
      <c r="E15" s="46">
        <v>3298.9781138060512</v>
      </c>
      <c r="F15" s="46">
        <v>3404.3571334243479</v>
      </c>
      <c r="G15" s="46">
        <v>3221.9781431278579</v>
      </c>
      <c r="H15" s="46">
        <v>3445.322635648472</v>
      </c>
      <c r="I15" s="46">
        <v>3399.1746297465575</v>
      </c>
      <c r="J15" s="46">
        <v>3508.7614186376691</v>
      </c>
      <c r="K15" s="46">
        <v>3322.8848746008889</v>
      </c>
      <c r="L15" s="46">
        <v>3206.1126296841362</v>
      </c>
      <c r="M15" s="46">
        <v>3479.6076885553716</v>
      </c>
      <c r="N15" s="46">
        <v>3762.5994425505692</v>
      </c>
      <c r="O15" s="46">
        <v>3705.58784173612</v>
      </c>
      <c r="P15" s="46">
        <v>3506.4613032534071</v>
      </c>
      <c r="Q15" s="46">
        <v>3630.4012135318653</v>
      </c>
      <c r="R15" s="46">
        <v>3634.686049879077</v>
      </c>
      <c r="S15" s="46">
        <v>3775.2786474096788</v>
      </c>
      <c r="T15" s="46">
        <v>3477.0918140132808</v>
      </c>
      <c r="U15" s="46">
        <v>3808.8863493373306</v>
      </c>
      <c r="V15" s="46">
        <v>3970.9060560847724</v>
      </c>
      <c r="W15" s="46">
        <v>4149.5542075583871</v>
      </c>
      <c r="X15" s="46">
        <v>3702.3207124049277</v>
      </c>
      <c r="Y15" s="46">
        <v>4062.630642232712</v>
      </c>
      <c r="Z15" s="46">
        <v>4025.7781849882986</v>
      </c>
      <c r="AA15" s="46">
        <v>3938.4078515382553</v>
      </c>
      <c r="AB15" s="46">
        <v>3757.8388326735558</v>
      </c>
      <c r="AC15" s="46">
        <v>4174.8869597688945</v>
      </c>
      <c r="AD15" s="46">
        <v>4030.7501553581578</v>
      </c>
      <c r="AE15" s="46">
        <v>4050.6482033640036</v>
      </c>
      <c r="AF15" s="46">
        <v>3827.802739025145</v>
      </c>
      <c r="AG15" s="46">
        <v>4039.0491117465044</v>
      </c>
      <c r="AH15" s="46">
        <v>3901.3683738810569</v>
      </c>
      <c r="AI15" s="46">
        <v>3916.3732894618342</v>
      </c>
      <c r="AJ15" s="46">
        <v>3923.6313273557275</v>
      </c>
      <c r="AK15" s="46">
        <v>4468.7341812510886</v>
      </c>
      <c r="AL15" s="46">
        <v>4813.6660274190635</v>
      </c>
      <c r="AM15" s="46">
        <v>4977.1628297528468</v>
      </c>
      <c r="AN15" s="46">
        <v>4552.2380390935059</v>
      </c>
      <c r="AO15" s="46">
        <v>4724.1811959366059</v>
      </c>
      <c r="AP15" s="46">
        <v>4178.3806667273047</v>
      </c>
      <c r="AQ15" s="46">
        <v>3832.9333634150885</v>
      </c>
      <c r="AR15" s="46">
        <v>3613.8182614623192</v>
      </c>
      <c r="AS15" s="46">
        <v>3687.2991322645134</v>
      </c>
      <c r="AT15" s="46">
        <v>3826.995183453259</v>
      </c>
      <c r="AU15" s="46">
        <v>4044.2904060277388</v>
      </c>
      <c r="AV15" s="46">
        <v>3988.7852621446482</v>
      </c>
      <c r="AW15" s="46">
        <v>4192.1788052192414</v>
      </c>
      <c r="AX15" s="46">
        <v>4069.1357382739202</v>
      </c>
      <c r="AY15" s="46">
        <v>4093.674589138122</v>
      </c>
      <c r="AZ15" s="46">
        <v>4069.3434213728333</v>
      </c>
      <c r="BA15" s="46">
        <v>4196.643024015847</v>
      </c>
      <c r="BB15" s="46">
        <v>4129.6567437840076</v>
      </c>
      <c r="BC15" s="46">
        <v>2879.9762502883655</v>
      </c>
      <c r="BD15" s="46">
        <v>3385.121763590269</v>
      </c>
      <c r="BE15" s="46">
        <v>3581.6286429786528</v>
      </c>
      <c r="BF15" s="46">
        <v>3513.2339884267867</v>
      </c>
      <c r="BG15" s="46">
        <v>3591.1375619162609</v>
      </c>
      <c r="BH15" s="46">
        <v>3575.5183332768925</v>
      </c>
      <c r="BI15" s="46">
        <v>4077.9566144646628</v>
      </c>
    </row>
    <row r="16" spans="1:61" x14ac:dyDescent="0.2">
      <c r="A16" s="114" t="s">
        <v>94</v>
      </c>
      <c r="B16" s="47">
        <v>429.63574014213151</v>
      </c>
      <c r="C16" s="47">
        <v>520.97626867698023</v>
      </c>
      <c r="D16" s="47">
        <v>510.42433257738924</v>
      </c>
      <c r="E16" s="47">
        <v>633.46935489092448</v>
      </c>
      <c r="F16" s="47">
        <v>622.18513262019667</v>
      </c>
      <c r="G16" s="47">
        <v>648.40627202173039</v>
      </c>
      <c r="H16" s="47">
        <v>626.18847553420403</v>
      </c>
      <c r="I16" s="47">
        <v>611.57807327260309</v>
      </c>
      <c r="J16" s="47">
        <v>558.98108034676079</v>
      </c>
      <c r="K16" s="47">
        <v>630.84129659047017</v>
      </c>
      <c r="L16" s="47">
        <v>604.64034805168842</v>
      </c>
      <c r="M16" s="47">
        <v>803.857177006082</v>
      </c>
      <c r="N16" s="47">
        <v>539.69885680328105</v>
      </c>
      <c r="O16" s="47">
        <v>572.73484372393477</v>
      </c>
      <c r="P16" s="47">
        <v>618.03951516675704</v>
      </c>
      <c r="Q16" s="47">
        <v>839.9460703402425</v>
      </c>
      <c r="R16" s="47">
        <v>763.27672417498297</v>
      </c>
      <c r="S16" s="47">
        <v>765.32345061445494</v>
      </c>
      <c r="T16" s="47">
        <v>746.2835060796009</v>
      </c>
      <c r="U16" s="47">
        <v>900.8958693953266</v>
      </c>
      <c r="V16" s="47">
        <v>859.86534131999019</v>
      </c>
      <c r="W16" s="47">
        <v>855.17363148012168</v>
      </c>
      <c r="X16" s="47">
        <v>768.33881523607226</v>
      </c>
      <c r="Y16" s="47">
        <v>909.44191528105625</v>
      </c>
      <c r="Z16" s="47">
        <v>813.72436233782742</v>
      </c>
      <c r="AA16" s="47">
        <v>953.71665098872097</v>
      </c>
      <c r="AB16" s="47">
        <v>808.84912093314438</v>
      </c>
      <c r="AC16" s="47">
        <v>912.39155713824186</v>
      </c>
      <c r="AD16" s="47">
        <v>707.48560898805147</v>
      </c>
      <c r="AE16" s="47">
        <v>757.41363470547515</v>
      </c>
      <c r="AF16" s="47">
        <v>699.67120022641041</v>
      </c>
      <c r="AG16" s="47">
        <v>786.57924622026167</v>
      </c>
      <c r="AH16" s="47">
        <v>835.60330571498673</v>
      </c>
      <c r="AI16" s="47">
        <v>1007.6703565074071</v>
      </c>
      <c r="AJ16" s="47">
        <v>1047.4970245223053</v>
      </c>
      <c r="AK16" s="47">
        <v>1165.7492334886499</v>
      </c>
      <c r="AL16" s="47">
        <v>995.61859170134164</v>
      </c>
      <c r="AM16" s="47">
        <v>1135.7372477349297</v>
      </c>
      <c r="AN16" s="47">
        <v>1085.7333248594555</v>
      </c>
      <c r="AO16" s="47">
        <v>1254.2770774863329</v>
      </c>
      <c r="AP16" s="47">
        <v>998.42563977985037</v>
      </c>
      <c r="AQ16" s="47">
        <v>1104.8490360927938</v>
      </c>
      <c r="AR16" s="47">
        <v>1056.3304212140524</v>
      </c>
      <c r="AS16" s="47">
        <v>1138.9607143862631</v>
      </c>
      <c r="AT16" s="47">
        <v>1065.3985674942205</v>
      </c>
      <c r="AU16" s="47">
        <v>1063.3100708383392</v>
      </c>
      <c r="AV16" s="47">
        <v>989.0963431373151</v>
      </c>
      <c r="AW16" s="47">
        <v>1099.8272491508928</v>
      </c>
      <c r="AX16" s="47">
        <v>1055.5346213390974</v>
      </c>
      <c r="AY16" s="47">
        <v>1029.39226064786</v>
      </c>
      <c r="AZ16" s="47">
        <v>1008.041730072756</v>
      </c>
      <c r="BA16" s="47">
        <v>1089.4162747678292</v>
      </c>
      <c r="BB16" s="47">
        <v>961.32446829469234</v>
      </c>
      <c r="BC16" s="47">
        <v>724.46861026933709</v>
      </c>
      <c r="BD16" s="47">
        <v>797.6904159290624</v>
      </c>
      <c r="BE16" s="47">
        <v>919.70008531350231</v>
      </c>
      <c r="BF16" s="47">
        <v>581.94955154196794</v>
      </c>
      <c r="BG16" s="47">
        <v>759.56281847480705</v>
      </c>
      <c r="BH16" s="47">
        <v>862.02730670056587</v>
      </c>
      <c r="BI16" s="47">
        <v>1023.0935275092322</v>
      </c>
    </row>
    <row r="17" spans="1:61" x14ac:dyDescent="0.2">
      <c r="A17" s="113" t="s">
        <v>95</v>
      </c>
      <c r="B17" s="46">
        <v>3522.9456091430993</v>
      </c>
      <c r="C17" s="46">
        <v>3895.2806873669097</v>
      </c>
      <c r="D17" s="46">
        <v>3829.649923974036</v>
      </c>
      <c r="E17" s="46">
        <v>4255.655482064165</v>
      </c>
      <c r="F17" s="46">
        <v>3704.8941501164231</v>
      </c>
      <c r="G17" s="46">
        <v>3180.0274225038465</v>
      </c>
      <c r="H17" s="46">
        <v>5106.5750108508792</v>
      </c>
      <c r="I17" s="46">
        <v>4189.0805405325855</v>
      </c>
      <c r="J17" s="46">
        <v>4249.0927542600539</v>
      </c>
      <c r="K17" s="46">
        <v>4347.5649987515953</v>
      </c>
      <c r="L17" s="46">
        <v>4728.8201071149988</v>
      </c>
      <c r="M17" s="46">
        <v>4621.8122014914497</v>
      </c>
      <c r="N17" s="46">
        <v>4354.0889802818174</v>
      </c>
      <c r="O17" s="46">
        <v>4704.6215112613927</v>
      </c>
      <c r="P17" s="46">
        <v>4982.4087373816847</v>
      </c>
      <c r="Q17" s="46">
        <v>4977.3681922653786</v>
      </c>
      <c r="R17" s="46">
        <v>5016.0312274042581</v>
      </c>
      <c r="S17" s="46">
        <v>5295.4407200682754</v>
      </c>
      <c r="T17" s="46">
        <v>5566.6885401332447</v>
      </c>
      <c r="U17" s="46">
        <v>5635.9890593269602</v>
      </c>
      <c r="V17" s="46">
        <v>5147.1720012040332</v>
      </c>
      <c r="W17" s="46">
        <v>5535.3034677654532</v>
      </c>
      <c r="X17" s="46">
        <v>5010.0352800394021</v>
      </c>
      <c r="Y17" s="46">
        <v>6189.5590274337119</v>
      </c>
      <c r="Z17" s="46">
        <v>5493.293613156764</v>
      </c>
      <c r="AA17" s="46">
        <v>5416.0287982848859</v>
      </c>
      <c r="AB17" s="46">
        <v>4858.1115263288748</v>
      </c>
      <c r="AC17" s="46">
        <v>7376.6589624645158</v>
      </c>
      <c r="AD17" s="46">
        <v>5879.6982159887239</v>
      </c>
      <c r="AE17" s="46">
        <v>6255.7471901119088</v>
      </c>
      <c r="AF17" s="46">
        <v>5946.4317211152174</v>
      </c>
      <c r="AG17" s="46">
        <v>6428.3728811528454</v>
      </c>
      <c r="AH17" s="46">
        <v>6300.2015844927964</v>
      </c>
      <c r="AI17" s="46">
        <v>6449.3527838715772</v>
      </c>
      <c r="AJ17" s="46">
        <v>5903.5239335223287</v>
      </c>
      <c r="AK17" s="46">
        <v>6535.22522037</v>
      </c>
      <c r="AL17" s="46">
        <v>6398.4629160733612</v>
      </c>
      <c r="AM17" s="46">
        <v>6304.7655337194983</v>
      </c>
      <c r="AN17" s="46">
        <v>5592.2160722783547</v>
      </c>
      <c r="AO17" s="46">
        <v>6977.2930362147299</v>
      </c>
      <c r="AP17" s="46">
        <v>6270.8499732735727</v>
      </c>
      <c r="AQ17" s="46">
        <v>6584.1983555379629</v>
      </c>
      <c r="AR17" s="46">
        <v>6931.8205092495673</v>
      </c>
      <c r="AS17" s="46">
        <v>6781.94168798997</v>
      </c>
      <c r="AT17" s="46">
        <v>6518.2560710217685</v>
      </c>
      <c r="AU17" s="46">
        <v>7417.0487978314286</v>
      </c>
      <c r="AV17" s="46">
        <v>7003.2767890712239</v>
      </c>
      <c r="AW17" s="46">
        <v>7539.9622691662389</v>
      </c>
      <c r="AX17" s="46">
        <v>7509.057929512147</v>
      </c>
      <c r="AY17" s="46">
        <v>7692.4406246618391</v>
      </c>
      <c r="AZ17" s="46">
        <v>7578.095023648325</v>
      </c>
      <c r="BA17" s="46">
        <v>8356.6424789944504</v>
      </c>
      <c r="BB17" s="46">
        <v>7819.3492656331237</v>
      </c>
      <c r="BC17" s="46">
        <v>7998.6990022886093</v>
      </c>
      <c r="BD17" s="46">
        <v>8513.0675861999443</v>
      </c>
      <c r="BE17" s="46">
        <v>9000.8213824752656</v>
      </c>
      <c r="BF17" s="46">
        <v>8535.1911969797711</v>
      </c>
      <c r="BG17" s="46">
        <v>9051.097555131093</v>
      </c>
      <c r="BH17" s="46">
        <v>8608.8226365835399</v>
      </c>
      <c r="BI17" s="46">
        <v>10412.22312144344</v>
      </c>
    </row>
    <row r="18" spans="1:61" s="115" customFormat="1" x14ac:dyDescent="0.2">
      <c r="A18" s="110" t="s">
        <v>96</v>
      </c>
      <c r="B18" s="48">
        <v>25501.0669969876</v>
      </c>
      <c r="C18" s="48">
        <v>27047.613494240159</v>
      </c>
      <c r="D18" s="48">
        <v>24605.53161908047</v>
      </c>
      <c r="E18" s="48">
        <v>28207.953192322922</v>
      </c>
      <c r="F18" s="48">
        <v>28943.47741330494</v>
      </c>
      <c r="G18" s="48">
        <v>27571.810463449277</v>
      </c>
      <c r="H18" s="48">
        <v>29914.010495586299</v>
      </c>
      <c r="I18" s="48">
        <v>29790.080475483472</v>
      </c>
      <c r="J18" s="48">
        <v>31115.193765256117</v>
      </c>
      <c r="K18" s="48">
        <v>29645.531058634697</v>
      </c>
      <c r="L18" s="48">
        <v>28415.110831455459</v>
      </c>
      <c r="M18" s="48">
        <v>30082.353552736298</v>
      </c>
      <c r="N18" s="48">
        <v>31162.90542023677</v>
      </c>
      <c r="O18" s="48">
        <v>30432.578114893906</v>
      </c>
      <c r="P18" s="48">
        <v>29007.138197500157</v>
      </c>
      <c r="Q18" s="48">
        <v>30367.603124941841</v>
      </c>
      <c r="R18" s="48">
        <v>31086.052125064558</v>
      </c>
      <c r="S18" s="48">
        <v>32769.297865744382</v>
      </c>
      <c r="T18" s="48">
        <v>30600.948296342493</v>
      </c>
      <c r="U18" s="48">
        <v>33068.682681623512</v>
      </c>
      <c r="V18" s="48">
        <v>33323.899470354212</v>
      </c>
      <c r="W18" s="48">
        <v>34115.716896874648</v>
      </c>
      <c r="X18" s="48">
        <v>30595.322111025678</v>
      </c>
      <c r="Y18" s="48">
        <v>33694.901268279988</v>
      </c>
      <c r="Z18" s="48">
        <v>33756.654326597891</v>
      </c>
      <c r="AA18" s="48">
        <v>33226.569499861915</v>
      </c>
      <c r="AB18" s="48">
        <v>32168.099101793068</v>
      </c>
      <c r="AC18" s="48">
        <v>35546.041482521759</v>
      </c>
      <c r="AD18" s="48">
        <v>33982.898286241267</v>
      </c>
      <c r="AE18" s="48">
        <v>34095.012015217922</v>
      </c>
      <c r="AF18" s="48">
        <v>32815.861517288758</v>
      </c>
      <c r="AG18" s="48">
        <v>34971.037147274357</v>
      </c>
      <c r="AH18" s="48">
        <v>34383.920863079162</v>
      </c>
      <c r="AI18" s="48">
        <v>34351.31042237729</v>
      </c>
      <c r="AJ18" s="48">
        <v>33691.667220052979</v>
      </c>
      <c r="AK18" s="48">
        <v>36240.300801483951</v>
      </c>
      <c r="AL18" s="48">
        <v>36011.513677973278</v>
      </c>
      <c r="AM18" s="48">
        <v>36388.572362296531</v>
      </c>
      <c r="AN18" s="48">
        <v>34272.50829502548</v>
      </c>
      <c r="AO18" s="48">
        <v>37417.780330872105</v>
      </c>
      <c r="AP18" s="48">
        <v>37188.026970272098</v>
      </c>
      <c r="AQ18" s="48">
        <v>36933.792732042304</v>
      </c>
      <c r="AR18" s="48">
        <v>36860.221048681262</v>
      </c>
      <c r="AS18" s="48">
        <v>38171.696577078139</v>
      </c>
      <c r="AT18" s="48">
        <v>38191.246280275889</v>
      </c>
      <c r="AU18" s="48">
        <v>39076.420642351863</v>
      </c>
      <c r="AV18" s="48">
        <v>38757.688498909512</v>
      </c>
      <c r="AW18" s="48">
        <v>40984.147617811708</v>
      </c>
      <c r="AX18" s="48">
        <v>40709.714571812365</v>
      </c>
      <c r="AY18" s="48">
        <v>41328.711440354091</v>
      </c>
      <c r="AZ18" s="48">
        <v>41837.95745592536</v>
      </c>
      <c r="BA18" s="48">
        <v>43265.740884645609</v>
      </c>
      <c r="BB18" s="48">
        <v>43089.787744637892</v>
      </c>
      <c r="BC18" s="48">
        <v>28332.579494455793</v>
      </c>
      <c r="BD18" s="48">
        <v>34611.142209496902</v>
      </c>
      <c r="BE18" s="48">
        <v>37130.185886475731</v>
      </c>
      <c r="BF18" s="48">
        <v>36451.234848423046</v>
      </c>
      <c r="BG18" s="48">
        <v>37597.036903035339</v>
      </c>
      <c r="BH18" s="48">
        <v>38281.971436192216</v>
      </c>
      <c r="BI18" s="48">
        <v>44448.580079240928</v>
      </c>
    </row>
    <row r="19" spans="1:61" x14ac:dyDescent="0.2">
      <c r="A19" s="113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4346.7365084542198</v>
      </c>
      <c r="G19" s="46">
        <v>4423.8784109460803</v>
      </c>
      <c r="H19" s="46">
        <v>4787.1896728188531</v>
      </c>
      <c r="I19" s="46">
        <v>4921.1771228205662</v>
      </c>
      <c r="J19" s="46">
        <v>4189.2093779642355</v>
      </c>
      <c r="K19" s="46">
        <v>3744.6737026182968</v>
      </c>
      <c r="L19" s="46">
        <v>4482.801745274498</v>
      </c>
      <c r="M19" s="46">
        <v>4204.2095511429716</v>
      </c>
      <c r="N19" s="46">
        <v>3913.0954921597117</v>
      </c>
      <c r="O19" s="46">
        <v>4539.0915704978261</v>
      </c>
      <c r="P19" s="46">
        <v>4666.4825261659071</v>
      </c>
      <c r="Q19" s="46">
        <v>4479.6230141765545</v>
      </c>
      <c r="R19" s="46">
        <v>4664.5138965115293</v>
      </c>
      <c r="S19" s="46">
        <v>5048.6745463274874</v>
      </c>
      <c r="T19" s="46">
        <v>4796.8407048626968</v>
      </c>
      <c r="U19" s="46">
        <v>5889.1604782982831</v>
      </c>
      <c r="V19" s="46">
        <v>4653.8055413142374</v>
      </c>
      <c r="W19" s="46">
        <v>4276.712894385566</v>
      </c>
      <c r="X19" s="46">
        <v>4710.096600202789</v>
      </c>
      <c r="Y19" s="46">
        <v>4980.8261400974079</v>
      </c>
      <c r="Z19" s="46">
        <v>4341.8471654133382</v>
      </c>
      <c r="AA19" s="46">
        <v>4617.2821778613743</v>
      </c>
      <c r="AB19" s="46">
        <v>4995.235063016843</v>
      </c>
      <c r="AC19" s="46">
        <v>5071.4437877084456</v>
      </c>
      <c r="AD19" s="46">
        <v>4413.4838791771008</v>
      </c>
      <c r="AE19" s="46">
        <v>4496.086620736015</v>
      </c>
      <c r="AF19" s="46">
        <v>4541.8497330374139</v>
      </c>
      <c r="AG19" s="46">
        <v>5119.5138950494702</v>
      </c>
      <c r="AH19" s="46">
        <v>4662.6817570000003</v>
      </c>
      <c r="AI19" s="46">
        <v>4982.941116</v>
      </c>
      <c r="AJ19" s="46">
        <v>4607.0164199999999</v>
      </c>
      <c r="AK19" s="46">
        <v>5779.275654</v>
      </c>
      <c r="AL19" s="46">
        <v>5261.7408554293679</v>
      </c>
      <c r="AM19" s="46">
        <v>5262.648478600624</v>
      </c>
      <c r="AN19" s="46">
        <v>5339.007639428185</v>
      </c>
      <c r="AO19" s="46">
        <v>5828.4047085418224</v>
      </c>
      <c r="AP19" s="46">
        <v>5909.4036660000002</v>
      </c>
      <c r="AQ19" s="46">
        <v>5768.8520049999997</v>
      </c>
      <c r="AR19" s="46">
        <v>5776.0758900000001</v>
      </c>
      <c r="AS19" s="46">
        <v>6489.3322840000001</v>
      </c>
      <c r="AT19" s="46">
        <v>6200.6588410000004</v>
      </c>
      <c r="AU19" s="46">
        <v>6353.3178870000002</v>
      </c>
      <c r="AV19" s="46">
        <v>6785.2092869999997</v>
      </c>
      <c r="AW19" s="46">
        <v>7349.2597679999999</v>
      </c>
      <c r="AX19" s="46">
        <v>6582.6054770000001</v>
      </c>
      <c r="AY19" s="46">
        <v>6840.1270839999997</v>
      </c>
      <c r="AZ19" s="46">
        <v>7033.3967910000001</v>
      </c>
      <c r="BA19" s="46">
        <v>7604.038861</v>
      </c>
      <c r="BB19" s="46">
        <v>6996.513884</v>
      </c>
      <c r="BC19" s="46">
        <v>3889.811224</v>
      </c>
      <c r="BD19" s="46">
        <v>4840.4986710000003</v>
      </c>
      <c r="BE19" s="46">
        <v>6020.1869182498986</v>
      </c>
      <c r="BF19" s="46">
        <v>5253.1230729999997</v>
      </c>
      <c r="BG19" s="46">
        <v>4809.4793370000007</v>
      </c>
      <c r="BH19" s="46">
        <v>6330.4411550000004</v>
      </c>
      <c r="BI19" s="46">
        <v>7314.5987560000003</v>
      </c>
    </row>
    <row r="20" spans="1:61" s="115" customFormat="1" x14ac:dyDescent="0.2">
      <c r="A20" s="111" t="s">
        <v>97</v>
      </c>
      <c r="B20" s="49">
        <v>29378.571494690943</v>
      </c>
      <c r="C20" s="49">
        <v>31122.427238611657</v>
      </c>
      <c r="D20" s="49">
        <v>28698.034541570083</v>
      </c>
      <c r="E20" s="49">
        <v>32774.691562758468</v>
      </c>
      <c r="F20" s="49">
        <v>33290.213921759161</v>
      </c>
      <c r="G20" s="49">
        <v>31995.688874395357</v>
      </c>
      <c r="H20" s="49">
        <v>34701.20016840515</v>
      </c>
      <c r="I20" s="49">
        <v>34711.257598304037</v>
      </c>
      <c r="J20" s="49">
        <v>35304.403143220356</v>
      </c>
      <c r="K20" s="49">
        <v>33390.204761252993</v>
      </c>
      <c r="L20" s="49">
        <v>32897.912576729956</v>
      </c>
      <c r="M20" s="49">
        <v>34286.563103879271</v>
      </c>
      <c r="N20" s="49">
        <v>35076.000912396485</v>
      </c>
      <c r="O20" s="49">
        <v>34971.669685391731</v>
      </c>
      <c r="P20" s="49">
        <v>33673.620723666063</v>
      </c>
      <c r="Q20" s="49">
        <v>34847.226139118393</v>
      </c>
      <c r="R20" s="49">
        <v>35750.566021576087</v>
      </c>
      <c r="S20" s="49">
        <v>37817.972412071867</v>
      </c>
      <c r="T20" s="49">
        <v>35397.789001205187</v>
      </c>
      <c r="U20" s="49">
        <v>38957.843159921795</v>
      </c>
      <c r="V20" s="49">
        <v>37977.705011668448</v>
      </c>
      <c r="W20" s="49">
        <v>38392.429791260212</v>
      </c>
      <c r="X20" s="49">
        <v>35305.418711228471</v>
      </c>
      <c r="Y20" s="49">
        <v>38675.727408377395</v>
      </c>
      <c r="Z20" s="49">
        <v>38098.50149201123</v>
      </c>
      <c r="AA20" s="49">
        <v>37843.851677723287</v>
      </c>
      <c r="AB20" s="49">
        <v>37163.334164809909</v>
      </c>
      <c r="AC20" s="49">
        <v>40617.485270230201</v>
      </c>
      <c r="AD20" s="49">
        <v>38396.38216541837</v>
      </c>
      <c r="AE20" s="49">
        <v>38591.098635953938</v>
      </c>
      <c r="AF20" s="49">
        <v>37357.711250326174</v>
      </c>
      <c r="AG20" s="49">
        <v>40090.55104232383</v>
      </c>
      <c r="AH20" s="49">
        <v>39046.60262007916</v>
      </c>
      <c r="AI20" s="49">
        <v>39334.251538377292</v>
      </c>
      <c r="AJ20" s="49">
        <v>38298.683640052979</v>
      </c>
      <c r="AK20" s="49">
        <v>42019.576455483948</v>
      </c>
      <c r="AL20" s="49">
        <v>41273.254533402644</v>
      </c>
      <c r="AM20" s="49">
        <v>41651.220840897156</v>
      </c>
      <c r="AN20" s="49">
        <v>39611.515934453666</v>
      </c>
      <c r="AO20" s="49">
        <v>43246.185039413926</v>
      </c>
      <c r="AP20" s="49">
        <v>43097.430636272096</v>
      </c>
      <c r="AQ20" s="49">
        <v>42702.644737042305</v>
      </c>
      <c r="AR20" s="49">
        <v>42636.296938681262</v>
      </c>
      <c r="AS20" s="49">
        <v>44661.028861078143</v>
      </c>
      <c r="AT20" s="49">
        <v>44391.905121275893</v>
      </c>
      <c r="AU20" s="49">
        <v>45429.73852935186</v>
      </c>
      <c r="AV20" s="49">
        <v>45542.89778590951</v>
      </c>
      <c r="AW20" s="49">
        <v>48333.407385811704</v>
      </c>
      <c r="AX20" s="49">
        <v>47292.320048812362</v>
      </c>
      <c r="AY20" s="49">
        <v>48168.838524354091</v>
      </c>
      <c r="AZ20" s="49">
        <v>48871.354246925359</v>
      </c>
      <c r="BA20" s="49">
        <v>50869.77974564561</v>
      </c>
      <c r="BB20" s="49">
        <v>50086.301628637892</v>
      </c>
      <c r="BC20" s="49">
        <v>32222.390718455794</v>
      </c>
      <c r="BD20" s="49">
        <v>39451.640880496903</v>
      </c>
      <c r="BE20" s="49">
        <v>43150.37280472563</v>
      </c>
      <c r="BF20" s="49">
        <v>41704.357921423049</v>
      </c>
      <c r="BG20" s="49">
        <v>42406.516240035344</v>
      </c>
      <c r="BH20" s="49">
        <v>44612.412591192216</v>
      </c>
      <c r="BI20" s="49">
        <v>51763.178835240928</v>
      </c>
    </row>
    <row r="21" spans="1:61" x14ac:dyDescent="0.2">
      <c r="A21" s="109" t="s">
        <v>113</v>
      </c>
      <c r="AC21" s="116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61" x14ac:dyDescent="0.2">
      <c r="AG22" s="118"/>
      <c r="AH22" s="117"/>
      <c r="AI22" s="117"/>
      <c r="AJ22" s="117"/>
      <c r="AK22" s="118"/>
      <c r="AO22" s="118"/>
      <c r="AT22" s="118"/>
    </row>
  </sheetData>
  <pageMargins left="0.25" right="0.25" top="0.75" bottom="0.75" header="0.3" footer="0.3"/>
  <pageSetup paperSize="9" scale="3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2"/>
  <sheetViews>
    <sheetView showGridLines="0" view="pageLayout" topLeftCell="B1" zoomScaleNormal="100" workbookViewId="0">
      <selection activeCell="H30" sqref="H30"/>
    </sheetView>
  </sheetViews>
  <sheetFormatPr defaultColWidth="7.75" defaultRowHeight="15" x14ac:dyDescent="0.3"/>
  <cols>
    <col min="1" max="1" width="33.125" style="5" customWidth="1"/>
    <col min="2" max="2" width="6.375" style="5" bestFit="1" customWidth="1"/>
    <col min="3" max="3" width="6.875" style="5" bestFit="1" customWidth="1"/>
    <col min="4" max="4" width="7.375" style="5" bestFit="1" customWidth="1"/>
    <col min="5" max="5" width="7.5" style="5" bestFit="1" customWidth="1"/>
    <col min="6" max="6" width="6.375" style="5" bestFit="1" customWidth="1"/>
    <col min="7" max="7" width="6.875" style="5" bestFit="1" customWidth="1"/>
    <col min="8" max="8" width="7.375" style="5" bestFit="1" customWidth="1"/>
    <col min="9" max="9" width="7.5" style="5" bestFit="1" customWidth="1"/>
    <col min="10" max="10" width="6.375" style="5" bestFit="1" customWidth="1"/>
    <col min="11" max="11" width="6.875" style="5" bestFit="1" customWidth="1"/>
    <col min="12" max="12" width="7.375" style="5" bestFit="1" customWidth="1"/>
    <col min="13" max="13" width="7.5" style="5" bestFit="1" customWidth="1"/>
    <col min="14" max="14" width="6.375" style="5" bestFit="1" customWidth="1"/>
    <col min="15" max="15" width="6.875" style="5" bestFit="1" customWidth="1"/>
    <col min="16" max="16" width="7.375" style="5" bestFit="1" customWidth="1"/>
    <col min="17" max="17" width="7.5" style="5" bestFit="1" customWidth="1"/>
    <col min="18" max="18" width="6.375" style="5" bestFit="1" customWidth="1"/>
    <col min="19" max="19" width="6.875" style="5" bestFit="1" customWidth="1"/>
    <col min="20" max="20" width="7.375" style="5" bestFit="1" customWidth="1"/>
    <col min="21" max="21" width="7.5" style="5" bestFit="1" customWidth="1"/>
    <col min="22" max="22" width="6.375" style="5" bestFit="1" customWidth="1"/>
    <col min="23" max="23" width="6.875" style="5" bestFit="1" customWidth="1"/>
    <col min="24" max="24" width="7.375" style="5" bestFit="1" customWidth="1"/>
    <col min="25" max="25" width="7.5" style="5" bestFit="1" customWidth="1"/>
    <col min="26" max="26" width="6.375" style="5" bestFit="1" customWidth="1"/>
    <col min="27" max="27" width="6.875" style="5" bestFit="1" customWidth="1"/>
    <col min="28" max="28" width="7.375" style="5" bestFit="1" customWidth="1"/>
    <col min="29" max="29" width="7.5" style="5" bestFit="1" customWidth="1"/>
    <col min="30" max="30" width="6.375" style="5" bestFit="1" customWidth="1"/>
    <col min="31" max="31" width="6.875" style="5" bestFit="1" customWidth="1"/>
    <col min="32" max="32" width="7.375" style="5" bestFit="1" customWidth="1"/>
    <col min="33" max="33" width="7.5" style="5" bestFit="1" customWidth="1"/>
    <col min="34" max="34" width="6.375" style="5" bestFit="1" customWidth="1"/>
    <col min="35" max="35" width="6.875" style="5" bestFit="1" customWidth="1"/>
    <col min="36" max="36" width="7.375" style="5" bestFit="1" customWidth="1"/>
    <col min="37" max="37" width="7.5" style="5" bestFit="1" customWidth="1"/>
    <col min="38" max="38" width="6.375" style="5" bestFit="1" customWidth="1"/>
    <col min="39" max="39" width="6.875" style="5" bestFit="1" customWidth="1"/>
    <col min="40" max="40" width="7.375" style="5" bestFit="1" customWidth="1"/>
    <col min="41" max="41" width="7.5" style="5" bestFit="1" customWidth="1"/>
    <col min="42" max="42" width="6.375" style="5" bestFit="1" customWidth="1"/>
    <col min="43" max="43" width="6.875" style="5" bestFit="1" customWidth="1"/>
    <col min="44" max="44" width="7.375" style="5" bestFit="1" customWidth="1"/>
    <col min="45" max="45" width="7.5" style="5" bestFit="1" customWidth="1"/>
    <col min="46" max="46" width="6.375" style="5" bestFit="1" customWidth="1"/>
    <col min="47" max="47" width="6.875" style="5" bestFit="1" customWidth="1"/>
    <col min="48" max="48" width="7.375" style="5" bestFit="1" customWidth="1"/>
    <col min="49" max="49" width="7.5" style="5" bestFit="1" customWidth="1"/>
    <col min="50" max="50" width="6.375" style="5" bestFit="1" customWidth="1"/>
    <col min="51" max="51" width="6.875" style="5" bestFit="1" customWidth="1"/>
    <col min="52" max="52" width="7.375" style="5" bestFit="1" customWidth="1"/>
    <col min="53" max="53" width="7.5" style="5" bestFit="1" customWidth="1"/>
    <col min="54" max="54" width="6.375" style="5" bestFit="1" customWidth="1"/>
    <col min="55" max="55" width="6.875" style="5" customWidth="1"/>
    <col min="56" max="56" width="7.375" style="5" bestFit="1" customWidth="1"/>
    <col min="57" max="57" width="7.5" style="5" bestFit="1" customWidth="1"/>
    <col min="58" max="61" width="7.5" style="5" customWidth="1"/>
    <col min="62" max="16384" width="7.75" style="5"/>
  </cols>
  <sheetData>
    <row r="1" spans="1:61" ht="15" customHeight="1" x14ac:dyDescent="0.3">
      <c r="A1" s="9" t="s">
        <v>120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4"/>
    </row>
    <row r="2" spans="1:61" ht="15" customHeight="1" x14ac:dyDescent="0.3">
      <c r="A2" s="9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4"/>
    </row>
    <row r="3" spans="1:61" x14ac:dyDescent="0.3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104</v>
      </c>
      <c r="BF3" s="2" t="s">
        <v>116</v>
      </c>
      <c r="BG3" s="2" t="s">
        <v>117</v>
      </c>
      <c r="BH3" s="2" t="s">
        <v>118</v>
      </c>
      <c r="BI3" s="2" t="s">
        <v>119</v>
      </c>
    </row>
    <row r="4" spans="1:61" ht="15.75" x14ac:dyDescent="0.35">
      <c r="A4" s="43" t="s">
        <v>82</v>
      </c>
      <c r="B4" s="45">
        <v>3134.0403881649554</v>
      </c>
      <c r="C4" s="45">
        <v>2661.7096561602161</v>
      </c>
      <c r="D4" s="45">
        <v>1639.3672697800989</v>
      </c>
      <c r="E4" s="45">
        <v>1950.8001400520072</v>
      </c>
      <c r="F4" s="45">
        <v>3231.6685718246972</v>
      </c>
      <c r="G4" s="45">
        <v>2381.1893391266626</v>
      </c>
      <c r="H4" s="45">
        <v>1724.277933333691</v>
      </c>
      <c r="I4" s="45">
        <v>2366.7743739562902</v>
      </c>
      <c r="J4" s="45">
        <v>3388.0882438367253</v>
      </c>
      <c r="K4" s="45">
        <v>2957.4118550096778</v>
      </c>
      <c r="L4" s="45">
        <v>1746.7881609986553</v>
      </c>
      <c r="M4" s="45">
        <v>2408.9956823838602</v>
      </c>
      <c r="N4" s="45">
        <v>4151.2396165227492</v>
      </c>
      <c r="O4" s="45">
        <v>2556.0966698810607</v>
      </c>
      <c r="P4" s="45">
        <v>1374.7633804314835</v>
      </c>
      <c r="Q4" s="45">
        <v>1914.559130949516</v>
      </c>
      <c r="R4" s="45">
        <v>3666.5558890292027</v>
      </c>
      <c r="S4" s="45">
        <v>3312.4149886862861</v>
      </c>
      <c r="T4" s="45">
        <v>1652.0096471043703</v>
      </c>
      <c r="U4" s="45">
        <v>2315.1040959674701</v>
      </c>
      <c r="V4" s="45">
        <v>3934.6740904244803</v>
      </c>
      <c r="W4" s="45">
        <v>3634.6314030257799</v>
      </c>
      <c r="X4" s="45">
        <v>1778.0572114387182</v>
      </c>
      <c r="Y4" s="45">
        <v>2404.699159174183</v>
      </c>
      <c r="Z4" s="45">
        <v>3826.5336703652092</v>
      </c>
      <c r="AA4" s="45">
        <v>3450.0549892321119</v>
      </c>
      <c r="AB4" s="45">
        <v>1711.6851176141633</v>
      </c>
      <c r="AC4" s="45">
        <v>2382.7122992177283</v>
      </c>
      <c r="AD4" s="45">
        <v>3427.2137688210105</v>
      </c>
      <c r="AE4" s="45">
        <v>3591.836313487127</v>
      </c>
      <c r="AF4" s="45">
        <v>1920.5889801536375</v>
      </c>
      <c r="AG4" s="45">
        <v>2404.3208462940102</v>
      </c>
      <c r="AH4" s="45">
        <v>3354.8314751951907</v>
      </c>
      <c r="AI4" s="45">
        <v>3429.2251965137234</v>
      </c>
      <c r="AJ4" s="45">
        <v>2276.313737210146</v>
      </c>
      <c r="AK4" s="45">
        <v>3071.3053151530362</v>
      </c>
      <c r="AL4" s="45">
        <v>3637.1889477606442</v>
      </c>
      <c r="AM4" s="45">
        <v>3291.1989233044415</v>
      </c>
      <c r="AN4" s="45">
        <v>2188.2255607362927</v>
      </c>
      <c r="AO4" s="45">
        <v>3130.8652308514033</v>
      </c>
      <c r="AP4" s="45">
        <v>3395.4125261426975</v>
      </c>
      <c r="AQ4" s="45">
        <v>2958.656704186209</v>
      </c>
      <c r="AR4" s="45">
        <v>2328.5274991025663</v>
      </c>
      <c r="AS4" s="45">
        <v>1906.2106655565376</v>
      </c>
      <c r="AT4" s="45">
        <v>2180.4815122404534</v>
      </c>
      <c r="AU4" s="45">
        <v>2545.9917678352926</v>
      </c>
      <c r="AV4" s="45">
        <v>1730.882672921457</v>
      </c>
      <c r="AW4" s="45">
        <v>1669.6963020314079</v>
      </c>
      <c r="AX4" s="45">
        <v>2164.5492908732326</v>
      </c>
      <c r="AY4" s="45">
        <v>2216.5279549006245</v>
      </c>
      <c r="AZ4" s="47">
        <v>1630.2279364854494</v>
      </c>
      <c r="BA4" s="47">
        <v>1705.9762552778388</v>
      </c>
      <c r="BB4" s="47">
        <v>2407.7394664234967</v>
      </c>
      <c r="BC4" s="47">
        <v>2274.8908577095649</v>
      </c>
      <c r="BD4" s="47">
        <v>1325.0941937966511</v>
      </c>
      <c r="BE4" s="47">
        <v>1149.1508465837646</v>
      </c>
      <c r="BF4" s="47">
        <v>2564.9226044974184</v>
      </c>
      <c r="BG4" s="47">
        <v>2341.8127768712429</v>
      </c>
      <c r="BH4" s="47">
        <v>1499.9966135227567</v>
      </c>
      <c r="BI4" s="47">
        <v>1036.1438947681825</v>
      </c>
    </row>
    <row r="5" spans="1:61" ht="15.75" x14ac:dyDescent="0.35">
      <c r="A5" s="38" t="s">
        <v>83</v>
      </c>
      <c r="B5" s="46">
        <v>232.00115059820141</v>
      </c>
      <c r="C5" s="46">
        <v>262.6264770884203</v>
      </c>
      <c r="D5" s="46">
        <v>292.84617562714544</v>
      </c>
      <c r="E5" s="46">
        <v>216.01062493835457</v>
      </c>
      <c r="F5" s="46">
        <v>198.21386760131873</v>
      </c>
      <c r="G5" s="46">
        <v>195.32652211778432</v>
      </c>
      <c r="H5" s="46">
        <v>184.04773003061155</v>
      </c>
      <c r="I5" s="46">
        <v>207.0187590719392</v>
      </c>
      <c r="J5" s="46">
        <v>202.66839506632411</v>
      </c>
      <c r="K5" s="46">
        <v>266.72254451239468</v>
      </c>
      <c r="L5" s="46">
        <v>314.61833255684047</v>
      </c>
      <c r="M5" s="46">
        <v>306.17303382442236</v>
      </c>
      <c r="N5" s="46">
        <v>267.4631784413636</v>
      </c>
      <c r="O5" s="46">
        <v>293.67106395624722</v>
      </c>
      <c r="P5" s="46">
        <v>325.94504978092135</v>
      </c>
      <c r="Q5" s="46">
        <v>265.90450855724657</v>
      </c>
      <c r="R5" s="46">
        <v>163.95176966544923</v>
      </c>
      <c r="S5" s="46">
        <v>180.83272189241723</v>
      </c>
      <c r="T5" s="46">
        <v>187.22146454990937</v>
      </c>
      <c r="U5" s="46">
        <v>252.6704047685262</v>
      </c>
      <c r="V5" s="46">
        <v>231.15725682932415</v>
      </c>
      <c r="W5" s="46">
        <v>283.18395626497232</v>
      </c>
      <c r="X5" s="46">
        <v>291.49690706073824</v>
      </c>
      <c r="Y5" s="46">
        <v>221.46474889708284</v>
      </c>
      <c r="Z5" s="46">
        <v>269.7126434247761</v>
      </c>
      <c r="AA5" s="46">
        <v>304.52430248348986</v>
      </c>
      <c r="AB5" s="46">
        <v>337.8908531437142</v>
      </c>
      <c r="AC5" s="46">
        <v>327.45513839756217</v>
      </c>
      <c r="AD5" s="46">
        <v>258.63751208695754</v>
      </c>
      <c r="AE5" s="46">
        <v>304.14385197100887</v>
      </c>
      <c r="AF5" s="46">
        <v>354.31185916635383</v>
      </c>
      <c r="AG5" s="46">
        <v>328.28764497094096</v>
      </c>
      <c r="AH5" s="46">
        <v>310.77334446433258</v>
      </c>
      <c r="AI5" s="46">
        <v>356.67202653335619</v>
      </c>
      <c r="AJ5" s="46">
        <v>419.43972754595012</v>
      </c>
      <c r="AK5" s="46">
        <v>389.9783887506008</v>
      </c>
      <c r="AL5" s="46">
        <v>202.21867475226085</v>
      </c>
      <c r="AM5" s="46">
        <v>183.79090500291207</v>
      </c>
      <c r="AN5" s="46">
        <v>334.29222055547973</v>
      </c>
      <c r="AO5" s="46">
        <v>164.48774626440664</v>
      </c>
      <c r="AP5" s="46">
        <v>192.70551119575231</v>
      </c>
      <c r="AQ5" s="46">
        <v>165.08909248318525</v>
      </c>
      <c r="AR5" s="46">
        <v>292.73845674603444</v>
      </c>
      <c r="AS5" s="46">
        <v>247.51677310551463</v>
      </c>
      <c r="AT5" s="46">
        <v>257.22977431056728</v>
      </c>
      <c r="AU5" s="46">
        <v>210.0204690085184</v>
      </c>
      <c r="AV5" s="46">
        <v>451.20143907264782</v>
      </c>
      <c r="AW5" s="46">
        <v>253.89681860059915</v>
      </c>
      <c r="AX5" s="46">
        <v>199.70772720832909</v>
      </c>
      <c r="AY5" s="46">
        <v>190.31017122120107</v>
      </c>
      <c r="AZ5" s="46">
        <v>296.75511731354078</v>
      </c>
      <c r="BA5" s="46">
        <v>215.92393396425297</v>
      </c>
      <c r="BB5" s="46">
        <v>187.80207875544829</v>
      </c>
      <c r="BC5" s="46">
        <v>167.60178680949676</v>
      </c>
      <c r="BD5" s="46">
        <v>354.53305669759806</v>
      </c>
      <c r="BE5" s="46">
        <v>188.81970769766255</v>
      </c>
      <c r="BF5" s="46">
        <v>189.39553503355339</v>
      </c>
      <c r="BG5" s="46">
        <v>209.78159921032642</v>
      </c>
      <c r="BH5" s="46">
        <v>414.46838679524728</v>
      </c>
      <c r="BI5" s="46">
        <v>189.39928101574932</v>
      </c>
    </row>
    <row r="6" spans="1:61" ht="15.75" x14ac:dyDescent="0.35">
      <c r="A6" s="39" t="s">
        <v>84</v>
      </c>
      <c r="B6" s="47">
        <v>167.84248940844489</v>
      </c>
      <c r="C6" s="47">
        <v>205.40574095826881</v>
      </c>
      <c r="D6" s="47">
        <v>195.85207028278293</v>
      </c>
      <c r="E6" s="47">
        <v>232.73960035303611</v>
      </c>
      <c r="F6" s="47">
        <v>272.93365292057086</v>
      </c>
      <c r="G6" s="47">
        <v>276.02079041013457</v>
      </c>
      <c r="H6" s="47">
        <v>237.59586687844464</v>
      </c>
      <c r="I6" s="47">
        <v>207.12082888625653</v>
      </c>
      <c r="J6" s="47">
        <v>221.76560683460585</v>
      </c>
      <c r="K6" s="47">
        <v>207.84480833674053</v>
      </c>
      <c r="L6" s="47">
        <v>146.8073947348947</v>
      </c>
      <c r="M6" s="47">
        <v>182.05462643015363</v>
      </c>
      <c r="N6" s="47">
        <v>196.6478395317684</v>
      </c>
      <c r="O6" s="47">
        <v>190.33369458568353</v>
      </c>
      <c r="P6" s="47">
        <v>155.40509661956295</v>
      </c>
      <c r="Q6" s="47">
        <v>155.8773432466723</v>
      </c>
      <c r="R6" s="47">
        <v>176.43589254751097</v>
      </c>
      <c r="S6" s="47">
        <v>176.69488617747399</v>
      </c>
      <c r="T6" s="47">
        <v>113.69551631243901</v>
      </c>
      <c r="U6" s="47">
        <v>136.53706573723076</v>
      </c>
      <c r="V6" s="47">
        <v>106.89488687675436</v>
      </c>
      <c r="W6" s="47">
        <v>115.58530710064777</v>
      </c>
      <c r="X6" s="47">
        <v>80.562988609188949</v>
      </c>
      <c r="Y6" s="47">
        <v>89.765931591666671</v>
      </c>
      <c r="Z6" s="47">
        <v>95.457936360697175</v>
      </c>
      <c r="AA6" s="47">
        <v>103.49304180897202</v>
      </c>
      <c r="AB6" s="47">
        <v>114.09240077169493</v>
      </c>
      <c r="AC6" s="47">
        <v>95.424424569732636</v>
      </c>
      <c r="AD6" s="47">
        <v>107.22901588134167</v>
      </c>
      <c r="AE6" s="47">
        <v>122.60178211689657</v>
      </c>
      <c r="AF6" s="47">
        <v>113.76874903025973</v>
      </c>
      <c r="AG6" s="47">
        <v>95.067011631086444</v>
      </c>
      <c r="AH6" s="47">
        <v>92.1331092404033</v>
      </c>
      <c r="AI6" s="47">
        <v>82.520811161069176</v>
      </c>
      <c r="AJ6" s="47">
        <v>77.592735549479983</v>
      </c>
      <c r="AK6" s="47">
        <v>72.099443019919875</v>
      </c>
      <c r="AL6" s="47">
        <v>80.468354434818579</v>
      </c>
      <c r="AM6" s="47">
        <v>99.70939809363324</v>
      </c>
      <c r="AN6" s="47">
        <v>89.047359973105173</v>
      </c>
      <c r="AO6" s="47">
        <v>64.590460455560205</v>
      </c>
      <c r="AP6" s="47">
        <v>71.185212355388472</v>
      </c>
      <c r="AQ6" s="47">
        <v>75.362040184405132</v>
      </c>
      <c r="AR6" s="47">
        <v>76.278174945625878</v>
      </c>
      <c r="AS6" s="47">
        <v>66.320670533620273</v>
      </c>
      <c r="AT6" s="47">
        <v>69.305585295023221</v>
      </c>
      <c r="AU6" s="47">
        <v>79.366491859310742</v>
      </c>
      <c r="AV6" s="47">
        <v>74.897649534303952</v>
      </c>
      <c r="AW6" s="47">
        <v>70.851391682628531</v>
      </c>
      <c r="AX6" s="47">
        <v>72.899379265359812</v>
      </c>
      <c r="AY6" s="47">
        <v>82.925384364719719</v>
      </c>
      <c r="AZ6" s="47">
        <v>83.098933773996976</v>
      </c>
      <c r="BA6" s="47">
        <v>80.139493857962265</v>
      </c>
      <c r="BB6" s="47">
        <v>83.806682288544408</v>
      </c>
      <c r="BC6" s="47">
        <v>54.829997601514464</v>
      </c>
      <c r="BD6" s="47">
        <v>92.462136132530688</v>
      </c>
      <c r="BE6" s="47">
        <v>90.415644152825593</v>
      </c>
      <c r="BF6" s="47">
        <v>86.75502275834431</v>
      </c>
      <c r="BG6" s="47">
        <v>89.75909030334148</v>
      </c>
      <c r="BH6" s="47">
        <v>88.053376216288399</v>
      </c>
      <c r="BI6" s="47">
        <v>77.737673263013335</v>
      </c>
    </row>
    <row r="7" spans="1:61" ht="15.75" x14ac:dyDescent="0.35">
      <c r="A7" s="38" t="s">
        <v>85</v>
      </c>
      <c r="B7" s="46">
        <v>1345.7214910520765</v>
      </c>
      <c r="C7" s="46">
        <v>1407.2730762735055</v>
      </c>
      <c r="D7" s="46">
        <v>1271.2326708637042</v>
      </c>
      <c r="E7" s="46">
        <v>1516.2995332751268</v>
      </c>
      <c r="F7" s="46">
        <v>1618.2135477396821</v>
      </c>
      <c r="G7" s="46">
        <v>1550.6967421175134</v>
      </c>
      <c r="H7" s="46">
        <v>1402.0190261448165</v>
      </c>
      <c r="I7" s="46">
        <v>1645.2422900371864</v>
      </c>
      <c r="J7" s="46">
        <v>1432.1199372452604</v>
      </c>
      <c r="K7" s="46">
        <v>1553.1300013335015</v>
      </c>
      <c r="L7" s="46">
        <v>1503.5078621180189</v>
      </c>
      <c r="M7" s="46">
        <v>1664.3368965083025</v>
      </c>
      <c r="N7" s="46">
        <v>1550.1700684530713</v>
      </c>
      <c r="O7" s="46">
        <v>1792.7848969947004</v>
      </c>
      <c r="P7" s="46">
        <v>1630.6325396588857</v>
      </c>
      <c r="Q7" s="46">
        <v>1814.0662977968241</v>
      </c>
      <c r="R7" s="46">
        <v>1717.4611890037561</v>
      </c>
      <c r="S7" s="46">
        <v>1824.5269774714739</v>
      </c>
      <c r="T7" s="46">
        <v>1674.0339670304413</v>
      </c>
      <c r="U7" s="46">
        <v>1904.6969874689314</v>
      </c>
      <c r="V7" s="46">
        <v>1888.8571821856024</v>
      </c>
      <c r="W7" s="46">
        <v>1775.9482832439887</v>
      </c>
      <c r="X7" s="46">
        <v>1803.2960174515406</v>
      </c>
      <c r="Y7" s="46">
        <v>1941.7947716914146</v>
      </c>
      <c r="Z7" s="46">
        <v>1600.3654403527048</v>
      </c>
      <c r="AA7" s="46">
        <v>1889.4647738607564</v>
      </c>
      <c r="AB7" s="46">
        <v>1969.1362472735505</v>
      </c>
      <c r="AC7" s="46">
        <v>2082.8463880917525</v>
      </c>
      <c r="AD7" s="46">
        <v>1717.3913387687651</v>
      </c>
      <c r="AE7" s="46">
        <v>1932.5982954333094</v>
      </c>
      <c r="AF7" s="46">
        <v>2118.2850455646662</v>
      </c>
      <c r="AG7" s="46">
        <v>2357.655796769684</v>
      </c>
      <c r="AH7" s="46">
        <v>2068.4070350005659</v>
      </c>
      <c r="AI7" s="46">
        <v>2159.4830297772228</v>
      </c>
      <c r="AJ7" s="46">
        <v>1967.9471467848232</v>
      </c>
      <c r="AK7" s="46">
        <v>2152.1406351850301</v>
      </c>
      <c r="AL7" s="46">
        <v>1943.1065214745242</v>
      </c>
      <c r="AM7" s="46">
        <v>2022.7574956176118</v>
      </c>
      <c r="AN7" s="46">
        <v>1705.6102880838905</v>
      </c>
      <c r="AO7" s="46">
        <v>2055.095175752655</v>
      </c>
      <c r="AP7" s="46">
        <v>2050.1121131253076</v>
      </c>
      <c r="AQ7" s="46">
        <v>2076.1172859408152</v>
      </c>
      <c r="AR7" s="46">
        <v>1828.0543238999082</v>
      </c>
      <c r="AS7" s="46">
        <v>2337.5363670838301</v>
      </c>
      <c r="AT7" s="46">
        <v>2500.5982538759972</v>
      </c>
      <c r="AU7" s="46">
        <v>2262.7659789818858</v>
      </c>
      <c r="AV7" s="46">
        <v>2209.5605700641381</v>
      </c>
      <c r="AW7" s="46">
        <v>2515.395921689219</v>
      </c>
      <c r="AX7" s="46">
        <v>2542.3923565126947</v>
      </c>
      <c r="AY7" s="46">
        <v>2431.1855699270423</v>
      </c>
      <c r="AZ7" s="46">
        <v>2428.0017651014773</v>
      </c>
      <c r="BA7" s="46">
        <v>2409.0005739580197</v>
      </c>
      <c r="BB7" s="46">
        <v>2848.9424475927972</v>
      </c>
      <c r="BC7" s="46">
        <v>1623.1871822643559</v>
      </c>
      <c r="BD7" s="46">
        <v>2026.302318947487</v>
      </c>
      <c r="BE7" s="46">
        <v>2576.6720542470589</v>
      </c>
      <c r="BF7" s="46">
        <v>2732.3090132097582</v>
      </c>
      <c r="BG7" s="46">
        <v>2282.1782581084985</v>
      </c>
      <c r="BH7" s="46">
        <v>2338.8450824996216</v>
      </c>
      <c r="BI7" s="46">
        <v>3480.6388105108199</v>
      </c>
    </row>
    <row r="8" spans="1:61" ht="15.75" x14ac:dyDescent="0.35">
      <c r="A8" s="39" t="s">
        <v>86</v>
      </c>
      <c r="B8" s="47">
        <v>203.60149348670552</v>
      </c>
      <c r="C8" s="47">
        <v>210.56171954433995</v>
      </c>
      <c r="D8" s="47">
        <v>226.69777833770613</v>
      </c>
      <c r="E8" s="47">
        <v>258.95942032555439</v>
      </c>
      <c r="F8" s="47">
        <v>281.51127436136579</v>
      </c>
      <c r="G8" s="47">
        <v>304.04229157431087</v>
      </c>
      <c r="H8" s="47">
        <v>321.74508857460245</v>
      </c>
      <c r="I8" s="47">
        <v>364.58275522943239</v>
      </c>
      <c r="J8" s="47">
        <v>334.71790450536457</v>
      </c>
      <c r="K8" s="47">
        <v>346.28687921331021</v>
      </c>
      <c r="L8" s="47">
        <v>394.07528042597744</v>
      </c>
      <c r="M8" s="47">
        <v>392.67066331624335</v>
      </c>
      <c r="N8" s="47">
        <v>397.58095739991961</v>
      </c>
      <c r="O8" s="47">
        <v>428.10200629738523</v>
      </c>
      <c r="P8" s="47">
        <v>424.35717480106865</v>
      </c>
      <c r="Q8" s="47">
        <v>409.44418304720165</v>
      </c>
      <c r="R8" s="47">
        <v>371.26709454346997</v>
      </c>
      <c r="S8" s="47">
        <v>385.21770805091421</v>
      </c>
      <c r="T8" s="47">
        <v>406.20115347420148</v>
      </c>
      <c r="U8" s="47">
        <v>458.56412208331341</v>
      </c>
      <c r="V8" s="47">
        <v>526.03624496592874</v>
      </c>
      <c r="W8" s="47">
        <v>627.14109223868832</v>
      </c>
      <c r="X8" s="47">
        <v>677.11936753162502</v>
      </c>
      <c r="Y8" s="47">
        <v>706.30457752589643</v>
      </c>
      <c r="Z8" s="47">
        <v>686.75344088324789</v>
      </c>
      <c r="AA8" s="47">
        <v>708.29040937156708</v>
      </c>
      <c r="AB8" s="47">
        <v>716.67118331023858</v>
      </c>
      <c r="AC8" s="47">
        <v>751.27962436962378</v>
      </c>
      <c r="AD8" s="47">
        <v>639.23789542547127</v>
      </c>
      <c r="AE8" s="47">
        <v>689.20373399288098</v>
      </c>
      <c r="AF8" s="47">
        <v>723.09029095701226</v>
      </c>
      <c r="AG8" s="47">
        <v>829.22399397377592</v>
      </c>
      <c r="AH8" s="47">
        <v>781.78928086726921</v>
      </c>
      <c r="AI8" s="47">
        <v>871.02844501343782</v>
      </c>
      <c r="AJ8" s="47">
        <v>1119.7275052696443</v>
      </c>
      <c r="AK8" s="47">
        <v>1160.6510106446183</v>
      </c>
      <c r="AL8" s="47">
        <v>1080.1667059131735</v>
      </c>
      <c r="AM8" s="47">
        <v>1099.6546475412897</v>
      </c>
      <c r="AN8" s="47">
        <v>1221.2178160121641</v>
      </c>
      <c r="AO8" s="47">
        <v>1191.6808530913713</v>
      </c>
      <c r="AP8" s="47">
        <v>1053.0313709377344</v>
      </c>
      <c r="AQ8" s="47">
        <v>1270.8835638769385</v>
      </c>
      <c r="AR8" s="47">
        <v>1211.6842829863544</v>
      </c>
      <c r="AS8" s="47">
        <v>1248.6270284878417</v>
      </c>
      <c r="AT8" s="47">
        <v>1157.2391766920537</v>
      </c>
      <c r="AU8" s="47">
        <v>1251.761346123558</v>
      </c>
      <c r="AV8" s="47">
        <v>1405.9711649581534</v>
      </c>
      <c r="AW8" s="47">
        <v>1395.4032108885372</v>
      </c>
      <c r="AX8" s="47">
        <v>1308.9147000933074</v>
      </c>
      <c r="AY8" s="47">
        <v>1337.5070041966999</v>
      </c>
      <c r="AZ8" s="47">
        <v>1461.2083733009263</v>
      </c>
      <c r="BA8" s="47">
        <v>1434.725730589756</v>
      </c>
      <c r="BB8" s="47">
        <v>1353.7377667942246</v>
      </c>
      <c r="BC8" s="47">
        <v>1246.0426134918046</v>
      </c>
      <c r="BD8" s="47">
        <v>1317.5620076344358</v>
      </c>
      <c r="BE8" s="47">
        <v>1301.737913902655</v>
      </c>
      <c r="BF8" s="47">
        <v>1270.3539577068484</v>
      </c>
      <c r="BG8" s="47">
        <v>1337.7035124682036</v>
      </c>
      <c r="BH8" s="47">
        <v>1513.3542025548284</v>
      </c>
      <c r="BI8" s="47">
        <v>1536.95839241765</v>
      </c>
    </row>
    <row r="9" spans="1:61" ht="15.75" x14ac:dyDescent="0.35">
      <c r="A9" s="38" t="s">
        <v>87</v>
      </c>
      <c r="B9" s="46">
        <v>2862.6542930163469</v>
      </c>
      <c r="C9" s="46">
        <v>3476.4292072008348</v>
      </c>
      <c r="D9" s="46">
        <v>3259.3400411600269</v>
      </c>
      <c r="E9" s="46">
        <v>3777.6242522324969</v>
      </c>
      <c r="F9" s="46">
        <v>4282.7199497613228</v>
      </c>
      <c r="G9" s="46">
        <v>4316.3186902885682</v>
      </c>
      <c r="H9" s="46">
        <v>3816.6422294329695</v>
      </c>
      <c r="I9" s="46">
        <v>3518.6397093028659</v>
      </c>
      <c r="J9" s="46">
        <v>4113.2987452069283</v>
      </c>
      <c r="K9" s="46">
        <v>4075.4998706365323</v>
      </c>
      <c r="L9" s="46">
        <v>2930.3967851878238</v>
      </c>
      <c r="M9" s="46">
        <v>3594.6037481865756</v>
      </c>
      <c r="N9" s="46">
        <v>3712.2564126728926</v>
      </c>
      <c r="O9" s="46">
        <v>3526.0442628441265</v>
      </c>
      <c r="P9" s="46">
        <v>2892.1618517096094</v>
      </c>
      <c r="Q9" s="46">
        <v>2971.3971429533399</v>
      </c>
      <c r="R9" s="46">
        <v>3519.6041517287326</v>
      </c>
      <c r="S9" s="46">
        <v>3729.9836544237464</v>
      </c>
      <c r="T9" s="46">
        <v>2574.6416931184631</v>
      </c>
      <c r="U9" s="46">
        <v>3360.1034584759664</v>
      </c>
      <c r="V9" s="46">
        <v>2912.5841256625572</v>
      </c>
      <c r="W9" s="46">
        <v>3391.5114559815966</v>
      </c>
      <c r="X9" s="46">
        <v>2442.0492028949452</v>
      </c>
      <c r="Y9" s="46">
        <v>2720.1534308122882</v>
      </c>
      <c r="Z9" s="46">
        <v>2788.1187189868897</v>
      </c>
      <c r="AA9" s="46">
        <v>2938.5508281945495</v>
      </c>
      <c r="AB9" s="46">
        <v>3175.2696220945495</v>
      </c>
      <c r="AC9" s="46">
        <v>2624.9264728302055</v>
      </c>
      <c r="AD9" s="46">
        <v>2935.0199287170285</v>
      </c>
      <c r="AE9" s="46">
        <v>3388.0776253719469</v>
      </c>
      <c r="AF9" s="46">
        <v>3229.5734775961896</v>
      </c>
      <c r="AG9" s="46">
        <v>2822.1743013818764</v>
      </c>
      <c r="AH9" s="46">
        <v>2912.3440701723439</v>
      </c>
      <c r="AI9" s="46">
        <v>2717.7163887294455</v>
      </c>
      <c r="AJ9" s="46">
        <v>2602.0703914766682</v>
      </c>
      <c r="AK9" s="46">
        <v>2405.6232897542068</v>
      </c>
      <c r="AL9" s="46">
        <v>2615.4732246360659</v>
      </c>
      <c r="AM9" s="46">
        <v>3251.7886855301463</v>
      </c>
      <c r="AN9" s="46">
        <v>3024.4341857880227</v>
      </c>
      <c r="AO9" s="46">
        <v>2376.0907085188305</v>
      </c>
      <c r="AP9" s="46">
        <v>2952.7405238701967</v>
      </c>
      <c r="AQ9" s="46">
        <v>3450.8332639619498</v>
      </c>
      <c r="AR9" s="46">
        <v>3718.839917132424</v>
      </c>
      <c r="AS9" s="46">
        <v>3283.3972203976905</v>
      </c>
      <c r="AT9" s="46">
        <v>3334.8072892023242</v>
      </c>
      <c r="AU9" s="46">
        <v>3750.2901922542396</v>
      </c>
      <c r="AV9" s="46">
        <v>3513.966492126136</v>
      </c>
      <c r="AW9" s="46">
        <v>3333.9561533790097</v>
      </c>
      <c r="AX9" s="46">
        <v>3473.8382317552546</v>
      </c>
      <c r="AY9" s="46">
        <v>3993.3677188036995</v>
      </c>
      <c r="AZ9" s="46">
        <v>4033.9285398685424</v>
      </c>
      <c r="BA9" s="46">
        <v>3911.44304772639</v>
      </c>
      <c r="BB9" s="46">
        <v>4102.2297816767796</v>
      </c>
      <c r="BC9" s="46">
        <v>2694.2360886019669</v>
      </c>
      <c r="BD9" s="46">
        <v>4563.9627437149602</v>
      </c>
      <c r="BE9" s="46">
        <v>4488.1270478181577</v>
      </c>
      <c r="BF9" s="46">
        <v>4335.5324729685735</v>
      </c>
      <c r="BG9" s="46">
        <v>4508.2487974815831</v>
      </c>
      <c r="BH9" s="46">
        <v>4439.8078849091908</v>
      </c>
      <c r="BI9" s="46">
        <v>3927.2580344923804</v>
      </c>
    </row>
    <row r="10" spans="1:61" ht="15.75" x14ac:dyDescent="0.35">
      <c r="A10" s="39" t="s">
        <v>88</v>
      </c>
      <c r="B10" s="47">
        <v>3282.2193344523475</v>
      </c>
      <c r="C10" s="47">
        <v>3827.8808970298455</v>
      </c>
      <c r="D10" s="47">
        <v>3459.6264425290474</v>
      </c>
      <c r="E10" s="47">
        <v>4819.3619631104975</v>
      </c>
      <c r="F10" s="47">
        <v>3514.682794674377</v>
      </c>
      <c r="G10" s="47">
        <v>3493.1972652061772</v>
      </c>
      <c r="H10" s="47">
        <v>3881.3287585181679</v>
      </c>
      <c r="I10" s="47">
        <v>3929.3025127747701</v>
      </c>
      <c r="J10" s="47">
        <v>4220.9524156300331</v>
      </c>
      <c r="K10" s="47">
        <v>3520.2537328974931</v>
      </c>
      <c r="L10" s="47">
        <v>3775.0303561409532</v>
      </c>
      <c r="M10" s="47">
        <v>4175.7680273567348</v>
      </c>
      <c r="N10" s="47">
        <v>3918.5793158159613</v>
      </c>
      <c r="O10" s="47">
        <v>4086.4797334874934</v>
      </c>
      <c r="P10" s="47">
        <v>3975.7331606244952</v>
      </c>
      <c r="Q10" s="47">
        <v>4086.9470057942176</v>
      </c>
      <c r="R10" s="47">
        <v>3641.4825595447646</v>
      </c>
      <c r="S10" s="47">
        <v>4155.7719599316542</v>
      </c>
      <c r="T10" s="47">
        <v>4380.3039618822258</v>
      </c>
      <c r="U10" s="47">
        <v>4237.4687793015191</v>
      </c>
      <c r="V10" s="47">
        <v>3956.4392850974532</v>
      </c>
      <c r="W10" s="47">
        <v>3893.9920760668228</v>
      </c>
      <c r="X10" s="47">
        <v>4083.5425875532524</v>
      </c>
      <c r="Y10" s="47">
        <v>4134.9440571654204</v>
      </c>
      <c r="Z10" s="47">
        <v>3758.5569782758243</v>
      </c>
      <c r="AA10" s="47">
        <v>3565.7195899231283</v>
      </c>
      <c r="AB10" s="47">
        <v>3764.7733129164353</v>
      </c>
      <c r="AC10" s="47">
        <v>3692.9661975040844</v>
      </c>
      <c r="AD10" s="47">
        <v>3786.4928008898823</v>
      </c>
      <c r="AE10" s="47">
        <v>3554.939630438339</v>
      </c>
      <c r="AF10" s="47">
        <v>3774.1093538177392</v>
      </c>
      <c r="AG10" s="47">
        <v>4022.5861284611792</v>
      </c>
      <c r="AH10" s="47">
        <v>3352.8109180060428</v>
      </c>
      <c r="AI10" s="47">
        <v>3367.5748692049374</v>
      </c>
      <c r="AJ10" s="47">
        <v>3458.3989130902182</v>
      </c>
      <c r="AK10" s="47">
        <v>3579.3016644536128</v>
      </c>
      <c r="AL10" s="47">
        <v>3316.0386735081529</v>
      </c>
      <c r="AM10" s="47">
        <v>3527.7353455533153</v>
      </c>
      <c r="AN10" s="47">
        <v>3628.6931034847485</v>
      </c>
      <c r="AO10" s="47">
        <v>3875.9099189493822</v>
      </c>
      <c r="AP10" s="47">
        <v>3799.2481677508536</v>
      </c>
      <c r="AQ10" s="47">
        <v>3723.4050262387996</v>
      </c>
      <c r="AR10" s="47">
        <v>3962.2457661762264</v>
      </c>
      <c r="AS10" s="47">
        <v>4201.0238308085936</v>
      </c>
      <c r="AT10" s="47">
        <v>4044.4005526521491</v>
      </c>
      <c r="AU10" s="47">
        <v>4076.5740634597178</v>
      </c>
      <c r="AV10" s="47">
        <v>4374.8814927793237</v>
      </c>
      <c r="AW10" s="47">
        <v>4522.0543895426117</v>
      </c>
      <c r="AX10" s="47">
        <v>4276.7244634459021</v>
      </c>
      <c r="AY10" s="47">
        <v>4392.5530160101434</v>
      </c>
      <c r="AZ10" s="47">
        <v>4509.7292826684698</v>
      </c>
      <c r="BA10" s="47">
        <v>4631.7597647948387</v>
      </c>
      <c r="BB10" s="47">
        <v>4380.6733323040717</v>
      </c>
      <c r="BC10" s="47">
        <v>2543.3198222418223</v>
      </c>
      <c r="BD10" s="47">
        <v>3386.878616411348</v>
      </c>
      <c r="BE10" s="47">
        <v>3743.4748330847187</v>
      </c>
      <c r="BF10" s="47">
        <v>3230.119988323484</v>
      </c>
      <c r="BG10" s="47">
        <v>3430.1446206157398</v>
      </c>
      <c r="BH10" s="47">
        <v>3767.379754527582</v>
      </c>
      <c r="BI10" s="47">
        <v>4212.348918974908</v>
      </c>
    </row>
    <row r="11" spans="1:61" ht="15.75" x14ac:dyDescent="0.35">
      <c r="A11" s="38" t="s">
        <v>89</v>
      </c>
      <c r="B11" s="46">
        <v>3368.4088261815509</v>
      </c>
      <c r="C11" s="46">
        <v>3192.7072600677407</v>
      </c>
      <c r="D11" s="46">
        <v>3496.7925129330029</v>
      </c>
      <c r="E11" s="46">
        <v>3324.0638417524278</v>
      </c>
      <c r="F11" s="46">
        <v>3717.6928123839339</v>
      </c>
      <c r="G11" s="46">
        <v>3490.5508535455692</v>
      </c>
      <c r="H11" s="46">
        <v>3672.3266757556376</v>
      </c>
      <c r="I11" s="46">
        <v>3560.2937135667798</v>
      </c>
      <c r="J11" s="46">
        <v>3216.045227156701</v>
      </c>
      <c r="K11" s="46">
        <v>3132.2517363199863</v>
      </c>
      <c r="L11" s="46">
        <v>3430.3700114053613</v>
      </c>
      <c r="M11" s="46">
        <v>3340.4690311133113</v>
      </c>
      <c r="N11" s="46">
        <v>3522.2944872361018</v>
      </c>
      <c r="O11" s="46">
        <v>3505.7650608761264</v>
      </c>
      <c r="P11" s="46">
        <v>3674.3863518866774</v>
      </c>
      <c r="Q11" s="46">
        <v>3771.16702167741</v>
      </c>
      <c r="R11" s="46">
        <v>3242.7741858260101</v>
      </c>
      <c r="S11" s="46">
        <v>3284.3053904812509</v>
      </c>
      <c r="T11" s="46">
        <v>3229.9616475745211</v>
      </c>
      <c r="U11" s="46">
        <v>3063.8723256113321</v>
      </c>
      <c r="V11" s="46">
        <v>3489.9168001062944</v>
      </c>
      <c r="W11" s="46">
        <v>3118.6707440543632</v>
      </c>
      <c r="X11" s="46">
        <v>2715.9537089667238</v>
      </c>
      <c r="Y11" s="46">
        <v>2700.9437422152946</v>
      </c>
      <c r="Z11" s="46">
        <v>2679.7772238828497</v>
      </c>
      <c r="AA11" s="46">
        <v>3468.2993430060101</v>
      </c>
      <c r="AB11" s="46">
        <v>3360.7960541745601</v>
      </c>
      <c r="AC11" s="46">
        <v>3418.8431921075248</v>
      </c>
      <c r="AD11" s="46">
        <v>2846.1938113342776</v>
      </c>
      <c r="AE11" s="46">
        <v>2868.3641257639656</v>
      </c>
      <c r="AF11" s="46">
        <v>2926.3246480799776</v>
      </c>
      <c r="AG11" s="46">
        <v>3035.2174996912568</v>
      </c>
      <c r="AH11" s="46">
        <v>3015.9880908733753</v>
      </c>
      <c r="AI11" s="46">
        <v>3110.5460313798376</v>
      </c>
      <c r="AJ11" s="46">
        <v>3125.0820488596473</v>
      </c>
      <c r="AK11" s="46">
        <v>3197.7529756161298</v>
      </c>
      <c r="AL11" s="46">
        <v>3167.315349052727</v>
      </c>
      <c r="AM11" s="46">
        <v>3366.8488860138286</v>
      </c>
      <c r="AN11" s="46">
        <v>3038.2028751692155</v>
      </c>
      <c r="AO11" s="46">
        <v>3446.7607368795293</v>
      </c>
      <c r="AP11" s="46">
        <v>3425.1982810587115</v>
      </c>
      <c r="AQ11" s="46">
        <v>3636.757969354479</v>
      </c>
      <c r="AR11" s="46">
        <v>3213.105353368846</v>
      </c>
      <c r="AS11" s="46">
        <v>3720.289689939807</v>
      </c>
      <c r="AT11" s="46">
        <v>3460.8112545351255</v>
      </c>
      <c r="AU11" s="46">
        <v>3370.2281029616643</v>
      </c>
      <c r="AV11" s="46">
        <v>3087.6911803879807</v>
      </c>
      <c r="AW11" s="46">
        <v>3761.7831836895425</v>
      </c>
      <c r="AX11" s="46">
        <v>3368.3742479929233</v>
      </c>
      <c r="AY11" s="46">
        <v>3777.4376017457712</v>
      </c>
      <c r="AZ11" s="46">
        <v>3927.8638262071063</v>
      </c>
      <c r="BA11" s="46">
        <v>3978.2972195284833</v>
      </c>
      <c r="BB11" s="46">
        <v>3678.567584664057</v>
      </c>
      <c r="BC11" s="46">
        <v>1130.2704351854861</v>
      </c>
      <c r="BD11" s="46">
        <v>2340.1475241582784</v>
      </c>
      <c r="BE11" s="46">
        <v>2955.5039548474124</v>
      </c>
      <c r="BF11" s="46">
        <v>2699.3324068903912</v>
      </c>
      <c r="BG11" s="46">
        <v>2736.8685001758486</v>
      </c>
      <c r="BH11" s="46">
        <v>2482.193481365754</v>
      </c>
      <c r="BI11" s="46">
        <v>2880.3888835878029</v>
      </c>
    </row>
    <row r="12" spans="1:61" ht="15.75" x14ac:dyDescent="0.35">
      <c r="A12" s="39" t="s">
        <v>90</v>
      </c>
      <c r="B12" s="47">
        <v>1024.5789778175538</v>
      </c>
      <c r="C12" s="47">
        <v>1036.6788288706668</v>
      </c>
      <c r="D12" s="47">
        <v>1028.7476807985295</v>
      </c>
      <c r="E12" s="47">
        <v>1164.5962566457233</v>
      </c>
      <c r="F12" s="47">
        <v>1245.6376692514409</v>
      </c>
      <c r="G12" s="47">
        <v>995.16055039658966</v>
      </c>
      <c r="H12" s="47">
        <v>1097.9928963444222</v>
      </c>
      <c r="I12" s="47">
        <v>1167.1649268876438</v>
      </c>
      <c r="J12" s="47">
        <v>1274.6905622228771</v>
      </c>
      <c r="K12" s="47">
        <v>1179.5357797604981</v>
      </c>
      <c r="L12" s="47">
        <v>1134.2910578134058</v>
      </c>
      <c r="M12" s="47">
        <v>715.57885774003159</v>
      </c>
      <c r="N12" s="47">
        <v>1019.0052109944804</v>
      </c>
      <c r="O12" s="47">
        <v>1026.909755647772</v>
      </c>
      <c r="P12" s="47">
        <v>1062.1231529541135</v>
      </c>
      <c r="Q12" s="47">
        <v>1009.4303054919511</v>
      </c>
      <c r="R12" s="47">
        <v>952.01667024994754</v>
      </c>
      <c r="S12" s="47">
        <v>960.33193635596672</v>
      </c>
      <c r="T12" s="47">
        <v>1493.446708148264</v>
      </c>
      <c r="U12" s="47">
        <v>1562.7506673472885</v>
      </c>
      <c r="V12" s="47">
        <v>1530.4574888678392</v>
      </c>
      <c r="W12" s="47">
        <v>1554.7482191476572</v>
      </c>
      <c r="X12" s="47">
        <v>1760.3744722365809</v>
      </c>
      <c r="Y12" s="47">
        <v>1834.0540187424531</v>
      </c>
      <c r="Z12" s="47">
        <v>2323.7769450846863</v>
      </c>
      <c r="AA12" s="47">
        <v>1398.8139328668221</v>
      </c>
      <c r="AB12" s="47">
        <v>1522.7705531115707</v>
      </c>
      <c r="AC12" s="47">
        <v>1682.1017418456354</v>
      </c>
      <c r="AD12" s="47">
        <v>1958.0547668265226</v>
      </c>
      <c r="AE12" s="47">
        <v>1307.9411435480342</v>
      </c>
      <c r="AF12" s="47">
        <v>1345.8785404368041</v>
      </c>
      <c r="AG12" s="47">
        <v>1543.0413241951046</v>
      </c>
      <c r="AH12" s="47">
        <v>1477.9762901659628</v>
      </c>
      <c r="AI12" s="47">
        <v>1010.4322474350345</v>
      </c>
      <c r="AJ12" s="47">
        <v>1240.9266835237595</v>
      </c>
      <c r="AK12" s="47">
        <v>1412.8760065226504</v>
      </c>
      <c r="AL12" s="47">
        <v>1515.1889677969789</v>
      </c>
      <c r="AM12" s="47">
        <v>1137.9682321292416</v>
      </c>
      <c r="AN12" s="47">
        <v>1398.4720264646837</v>
      </c>
      <c r="AO12" s="47">
        <v>1435.8442610320712</v>
      </c>
      <c r="AP12" s="47">
        <v>1773.76140478549</v>
      </c>
      <c r="AQ12" s="47">
        <v>1353.5390880388995</v>
      </c>
      <c r="AR12" s="47">
        <v>1587.2295358024478</v>
      </c>
      <c r="AS12" s="47">
        <v>1766.333364364988</v>
      </c>
      <c r="AT12" s="47">
        <v>2015.6954222821801</v>
      </c>
      <c r="AU12" s="47">
        <v>1359.6425525978982</v>
      </c>
      <c r="AV12" s="47">
        <v>1569.0047546004851</v>
      </c>
      <c r="AW12" s="47">
        <v>1830.853108809725</v>
      </c>
      <c r="AX12" s="47">
        <v>2285.8948927872843</v>
      </c>
      <c r="AY12" s="47">
        <v>1602.7277930636367</v>
      </c>
      <c r="AZ12" s="47">
        <v>1692.0823932054573</v>
      </c>
      <c r="BA12" s="47">
        <v>1773.8857416386006</v>
      </c>
      <c r="BB12" s="47">
        <v>1944.1322227721807</v>
      </c>
      <c r="BC12" s="47">
        <v>54.380953232364973</v>
      </c>
      <c r="BD12" s="47">
        <v>71.617553612590839</v>
      </c>
      <c r="BE12" s="47">
        <v>82.550938866372491</v>
      </c>
      <c r="BF12" s="47">
        <v>90.889426554186187</v>
      </c>
      <c r="BG12" s="47">
        <v>133.74774388586982</v>
      </c>
      <c r="BH12" s="47">
        <v>321.18697830636108</v>
      </c>
      <c r="BI12" s="47">
        <v>1028.5382086215116</v>
      </c>
    </row>
    <row r="13" spans="1:61" ht="15.75" x14ac:dyDescent="0.35">
      <c r="A13" s="38" t="s">
        <v>91</v>
      </c>
      <c r="B13" s="46">
        <v>1924.0405086984647</v>
      </c>
      <c r="C13" s="46">
        <v>2012.62301005322</v>
      </c>
      <c r="D13" s="46">
        <v>1190.6617162453224</v>
      </c>
      <c r="E13" s="46">
        <v>1419.6382802114661</v>
      </c>
      <c r="F13" s="46">
        <v>1609.8806058015646</v>
      </c>
      <c r="G13" s="46">
        <v>1632.4969216901156</v>
      </c>
      <c r="H13" s="46">
        <v>1748.7436298945195</v>
      </c>
      <c r="I13" s="46">
        <v>1824.6090231485791</v>
      </c>
      <c r="J13" s="46">
        <v>1729.8196999425318</v>
      </c>
      <c r="K13" s="46">
        <v>1719.2002911595821</v>
      </c>
      <c r="L13" s="46">
        <v>1868.7234667192865</v>
      </c>
      <c r="M13" s="46">
        <v>2015.5464847835533</v>
      </c>
      <c r="N13" s="46">
        <v>1704.3514467492387</v>
      </c>
      <c r="O13" s="46">
        <v>1736.5626864084018</v>
      </c>
      <c r="P13" s="46">
        <v>1831.1316797932518</v>
      </c>
      <c r="Q13" s="46">
        <v>2013.8385601364314</v>
      </c>
      <c r="R13" s="46">
        <v>1525.7160623667321</v>
      </c>
      <c r="S13" s="46">
        <v>1804.6473364285466</v>
      </c>
      <c r="T13" s="46">
        <v>1778.3700124412132</v>
      </c>
      <c r="U13" s="46">
        <v>2312.302710212598</v>
      </c>
      <c r="V13" s="46">
        <v>2101.8992194750936</v>
      </c>
      <c r="W13" s="46">
        <v>2469.7423913402058</v>
      </c>
      <c r="X13" s="46">
        <v>2406.2819580518899</v>
      </c>
      <c r="Y13" s="46">
        <v>2350.3830134861946</v>
      </c>
      <c r="Z13" s="46">
        <v>2101.0112848027652</v>
      </c>
      <c r="AA13" s="46">
        <v>1976.5397497455785</v>
      </c>
      <c r="AB13" s="46">
        <v>2381.3474733299431</v>
      </c>
      <c r="AC13" s="46">
        <v>2287.1900095401065</v>
      </c>
      <c r="AD13" s="46">
        <v>2132.2389982046911</v>
      </c>
      <c r="AE13" s="46">
        <v>2039.2018715627353</v>
      </c>
      <c r="AF13" s="46">
        <v>2150.6061257450501</v>
      </c>
      <c r="AG13" s="46">
        <v>2309.3112447690446</v>
      </c>
      <c r="AH13" s="46">
        <v>2104.8756916380817</v>
      </c>
      <c r="AI13" s="46">
        <v>2054.4614809246705</v>
      </c>
      <c r="AJ13" s="46">
        <v>2140.6451892118862</v>
      </c>
      <c r="AK13" s="46">
        <v>2099.5894488453023</v>
      </c>
      <c r="AL13" s="46">
        <v>2212.5736886560881</v>
      </c>
      <c r="AM13" s="46">
        <v>2009.5842240974914</v>
      </c>
      <c r="AN13" s="46">
        <v>2115.103147882322</v>
      </c>
      <c r="AO13" s="46">
        <v>2100.2522363573439</v>
      </c>
      <c r="AP13" s="46">
        <v>2019.926590740499</v>
      </c>
      <c r="AQ13" s="46">
        <v>1953.742795992435</v>
      </c>
      <c r="AR13" s="46">
        <v>1894.7880020173336</v>
      </c>
      <c r="AS13" s="46">
        <v>2052.9089560093576</v>
      </c>
      <c r="AT13" s="46">
        <v>1811.8108464975464</v>
      </c>
      <c r="AU13" s="46">
        <v>1844.331166054747</v>
      </c>
      <c r="AV13" s="46">
        <v>1779.455994230678</v>
      </c>
      <c r="AW13" s="46">
        <v>1964.9672013850732</v>
      </c>
      <c r="AX13" s="46">
        <v>1697.4137650453858</v>
      </c>
      <c r="AY13" s="46">
        <v>1721.6481859487837</v>
      </c>
      <c r="AZ13" s="46">
        <v>1767.3831846552785</v>
      </c>
      <c r="BA13" s="46">
        <v>2063.9510401416351</v>
      </c>
      <c r="BB13" s="46">
        <v>1744.9550804583218</v>
      </c>
      <c r="BC13" s="46">
        <v>1623.8207403405052</v>
      </c>
      <c r="BD13" s="46">
        <v>1681.9875262681148</v>
      </c>
      <c r="BE13" s="46">
        <v>1951.0527285171875</v>
      </c>
      <c r="BF13" s="46">
        <v>1654.4081543756538</v>
      </c>
      <c r="BG13" s="46">
        <v>1641.5537489964654</v>
      </c>
      <c r="BH13" s="46">
        <v>1792.7030874842173</v>
      </c>
      <c r="BI13" s="46">
        <v>2020.3891507680328</v>
      </c>
    </row>
    <row r="14" spans="1:61" ht="15.75" x14ac:dyDescent="0.35">
      <c r="A14" s="39" t="s">
        <v>92</v>
      </c>
      <c r="B14" s="47">
        <v>1101.0653829384823</v>
      </c>
      <c r="C14" s="47">
        <v>1165.5054175973908</v>
      </c>
      <c r="D14" s="47">
        <v>1228.8904487978605</v>
      </c>
      <c r="E14" s="47">
        <v>1348.5077637135007</v>
      </c>
      <c r="F14" s="47">
        <v>1338.9236547982839</v>
      </c>
      <c r="G14" s="47">
        <v>1541.695931858746</v>
      </c>
      <c r="H14" s="47">
        <v>1524.0352221953397</v>
      </c>
      <c r="I14" s="47">
        <v>1499.8585816314278</v>
      </c>
      <c r="J14" s="47">
        <v>1372.7905464188498</v>
      </c>
      <c r="K14" s="47">
        <v>1285.3570177664919</v>
      </c>
      <c r="L14" s="47">
        <v>1297.5623867282361</v>
      </c>
      <c r="M14" s="47">
        <v>1275.9811740394059</v>
      </c>
      <c r="N14" s="47">
        <v>1275.8244061293503</v>
      </c>
      <c r="O14" s="47">
        <v>1317.1523601111637</v>
      </c>
      <c r="P14" s="47">
        <v>1242.2782474800465</v>
      </c>
      <c r="Q14" s="47">
        <v>1247.7749752374204</v>
      </c>
      <c r="R14" s="47">
        <v>1323.8856037813132</v>
      </c>
      <c r="S14" s="47">
        <v>1239.7212718790324</v>
      </c>
      <c r="T14" s="47">
        <v>1213.6341492760093</v>
      </c>
      <c r="U14" s="47">
        <v>1191.6827955828037</v>
      </c>
      <c r="V14" s="47">
        <v>1258.8520260530154</v>
      </c>
      <c r="W14" s="47">
        <v>1264.8056488100401</v>
      </c>
      <c r="X14" s="47">
        <v>1241.8669126946538</v>
      </c>
      <c r="Y14" s="47">
        <v>1222.3371559185921</v>
      </c>
      <c r="Z14" s="47">
        <v>1212.2581309862467</v>
      </c>
      <c r="AA14" s="47">
        <v>1214.9005883553584</v>
      </c>
      <c r="AB14" s="47">
        <v>1263.4618538495272</v>
      </c>
      <c r="AC14" s="47">
        <v>1319.9024720164152</v>
      </c>
      <c r="AD14" s="47">
        <v>1366.2523407224087</v>
      </c>
      <c r="AE14" s="47">
        <v>1383.2739550749432</v>
      </c>
      <c r="AF14" s="47">
        <v>1409.2871043459872</v>
      </c>
      <c r="AG14" s="47">
        <v>1454.7305321869965</v>
      </c>
      <c r="AH14" s="47">
        <v>1436.0561042741797</v>
      </c>
      <c r="AI14" s="47">
        <v>1410.0376225522348</v>
      </c>
      <c r="AJ14" s="47">
        <v>1426.0773286431242</v>
      </c>
      <c r="AK14" s="47">
        <v>1398.3575464930857</v>
      </c>
      <c r="AL14" s="47">
        <v>1436.2646243875927</v>
      </c>
      <c r="AM14" s="47">
        <v>1434.5343714016781</v>
      </c>
      <c r="AN14" s="47">
        <v>1470.0692740940713</v>
      </c>
      <c r="AO14" s="47">
        <v>1524.6155595239181</v>
      </c>
      <c r="AP14" s="47">
        <v>1609.9299775460599</v>
      </c>
      <c r="AQ14" s="47">
        <v>1619.0326356658034</v>
      </c>
      <c r="AR14" s="47">
        <v>1641.0973465115787</v>
      </c>
      <c r="AS14" s="47">
        <v>1710.6698752346897</v>
      </c>
      <c r="AT14" s="47">
        <v>1682.1976041396583</v>
      </c>
      <c r="AU14" s="47">
        <v>1783.4681704988552</v>
      </c>
      <c r="AV14" s="47">
        <v>1893.7087102736077</v>
      </c>
      <c r="AW14" s="47">
        <v>1795.504153026948</v>
      </c>
      <c r="AX14" s="47">
        <v>1881.9514357507503</v>
      </c>
      <c r="AY14" s="47">
        <v>1937.8983237139987</v>
      </c>
      <c r="AZ14" s="47">
        <v>1961.5597248002157</v>
      </c>
      <c r="BA14" s="47">
        <v>2022.719534371317</v>
      </c>
      <c r="BB14" s="47">
        <v>2051.9034460765561</v>
      </c>
      <c r="BC14" s="47">
        <v>1866.0212826196707</v>
      </c>
      <c r="BD14" s="47">
        <v>1965.7369958862134</v>
      </c>
      <c r="BE14" s="47">
        <v>2051.3408985685915</v>
      </c>
      <c r="BF14" s="47">
        <v>2056.3624568368418</v>
      </c>
      <c r="BG14" s="47">
        <v>2157.3445390363217</v>
      </c>
      <c r="BH14" s="47">
        <v>2164.8149062738094</v>
      </c>
      <c r="BI14" s="47">
        <v>2158.0734706879925</v>
      </c>
    </row>
    <row r="15" spans="1:61" ht="15.75" x14ac:dyDescent="0.35">
      <c r="A15" s="38" t="s">
        <v>93</v>
      </c>
      <c r="B15" s="46">
        <v>3005.1846827912732</v>
      </c>
      <c r="C15" s="46">
        <v>3176.7011548637106</v>
      </c>
      <c r="D15" s="46">
        <v>2868.537554115745</v>
      </c>
      <c r="E15" s="46">
        <v>3289.4724013997884</v>
      </c>
      <c r="F15" s="46">
        <v>3361.5335856591782</v>
      </c>
      <c r="G15" s="46">
        <v>3111.6348399745771</v>
      </c>
      <c r="H15" s="46">
        <v>3232.3640107964789</v>
      </c>
      <c r="I15" s="46">
        <v>3165.7868558854766</v>
      </c>
      <c r="J15" s="46">
        <v>3276.0381344878078</v>
      </c>
      <c r="K15" s="46">
        <v>3117.7312549767807</v>
      </c>
      <c r="L15" s="46">
        <v>2951.3066417231425</v>
      </c>
      <c r="M15" s="46">
        <v>3176.5619972436702</v>
      </c>
      <c r="N15" s="46">
        <v>3370.0752541112101</v>
      </c>
      <c r="O15" s="46">
        <v>3280.2545168335473</v>
      </c>
      <c r="P15" s="46">
        <v>3078.968103546074</v>
      </c>
      <c r="Q15" s="46">
        <v>3225.088933805494</v>
      </c>
      <c r="R15" s="46">
        <v>3258.4067409803924</v>
      </c>
      <c r="S15" s="46">
        <v>3358.0168457941354</v>
      </c>
      <c r="T15" s="46">
        <v>3084.2270115696656</v>
      </c>
      <c r="U15" s="46">
        <v>3382.5555584063268</v>
      </c>
      <c r="V15" s="46">
        <v>3491.4775857808258</v>
      </c>
      <c r="W15" s="46">
        <v>3573.8492981267937</v>
      </c>
      <c r="X15" s="46">
        <v>3130.5903179908628</v>
      </c>
      <c r="Y15" s="46">
        <v>3401.8399226346082</v>
      </c>
      <c r="Z15" s="46">
        <v>3412.9609659079342</v>
      </c>
      <c r="AA15" s="46">
        <v>3372.5767802453242</v>
      </c>
      <c r="AB15" s="46">
        <v>3209.6927090027957</v>
      </c>
      <c r="AC15" s="46">
        <v>3586.1025313287773</v>
      </c>
      <c r="AD15" s="46">
        <v>3500.1596597801358</v>
      </c>
      <c r="AE15" s="46">
        <v>3566.8847501834507</v>
      </c>
      <c r="AF15" s="46">
        <v>3366.1586936713047</v>
      </c>
      <c r="AG15" s="46">
        <v>3533.5955680368788</v>
      </c>
      <c r="AH15" s="46">
        <v>3403.3503563679251</v>
      </c>
      <c r="AI15" s="46">
        <v>3432.7697747716184</v>
      </c>
      <c r="AJ15" s="46">
        <v>3427.4439292301577</v>
      </c>
      <c r="AK15" s="46">
        <v>3918.3065432769531</v>
      </c>
      <c r="AL15" s="46">
        <v>4294.3064926441093</v>
      </c>
      <c r="AM15" s="46">
        <v>4500.9954187332751</v>
      </c>
      <c r="AN15" s="46">
        <v>4147.543160492969</v>
      </c>
      <c r="AO15" s="46">
        <v>4278.5720399211623</v>
      </c>
      <c r="AP15" s="46">
        <v>3803.449473683826</v>
      </c>
      <c r="AQ15" s="46">
        <v>3512.2626455902996</v>
      </c>
      <c r="AR15" s="46">
        <v>3314.2985225811167</v>
      </c>
      <c r="AS15" s="46">
        <v>3393.2355262379933</v>
      </c>
      <c r="AT15" s="46">
        <v>3521.6174316868787</v>
      </c>
      <c r="AU15" s="46">
        <v>3732.0653877238447</v>
      </c>
      <c r="AV15" s="46">
        <v>3675.2340000510849</v>
      </c>
      <c r="AW15" s="46">
        <v>3873.0598948294601</v>
      </c>
      <c r="AX15" s="46">
        <v>3807.7720830675908</v>
      </c>
      <c r="AY15" s="46">
        <v>3828.7458183818981</v>
      </c>
      <c r="AZ15" s="46">
        <v>3790.3276363285672</v>
      </c>
      <c r="BA15" s="46">
        <v>3915.2147879529857</v>
      </c>
      <c r="BB15" s="46">
        <v>3902.7119718838262</v>
      </c>
      <c r="BC15" s="46">
        <v>2754.4818337180177</v>
      </c>
      <c r="BD15" s="46">
        <v>3262.401203822224</v>
      </c>
      <c r="BE15" s="46">
        <v>3488.0562928675868</v>
      </c>
      <c r="BF15" s="46">
        <v>3421.568413457263</v>
      </c>
      <c r="BG15" s="46">
        <v>3470.8705736680067</v>
      </c>
      <c r="BH15" s="46">
        <v>3405.3065767896055</v>
      </c>
      <c r="BI15" s="46">
        <v>3792.5495454556713</v>
      </c>
    </row>
    <row r="16" spans="1:61" ht="15.75" x14ac:dyDescent="0.35">
      <c r="A16" s="39" t="s">
        <v>94</v>
      </c>
      <c r="B16" s="47">
        <v>426.80371026760571</v>
      </c>
      <c r="C16" s="47">
        <v>531.38342378285483</v>
      </c>
      <c r="D16" s="47">
        <v>513.56814118260581</v>
      </c>
      <c r="E16" s="47">
        <v>622.75042105435932</v>
      </c>
      <c r="F16" s="47">
        <v>606.69831441798658</v>
      </c>
      <c r="G16" s="47">
        <v>616.54751831522719</v>
      </c>
      <c r="H16" s="47">
        <v>593.06791233608124</v>
      </c>
      <c r="I16" s="47">
        <v>584.4394011040489</v>
      </c>
      <c r="J16" s="47">
        <v>528.52611755598218</v>
      </c>
      <c r="K16" s="47">
        <v>613.42732382632221</v>
      </c>
      <c r="L16" s="47">
        <v>590.7407359478392</v>
      </c>
      <c r="M16" s="47">
        <v>788.0854364877265</v>
      </c>
      <c r="N16" s="47">
        <v>528.35741914252253</v>
      </c>
      <c r="O16" s="47">
        <v>558.85842795819906</v>
      </c>
      <c r="P16" s="47">
        <v>602.34328354215972</v>
      </c>
      <c r="Q16" s="47">
        <v>816.73039157450546</v>
      </c>
      <c r="R16" s="47">
        <v>734.52357982903732</v>
      </c>
      <c r="S16" s="47">
        <v>730.34020657344433</v>
      </c>
      <c r="T16" s="47">
        <v>713.56616619006627</v>
      </c>
      <c r="U16" s="47">
        <v>855.63697065245356</v>
      </c>
      <c r="V16" s="47">
        <v>813.36545143846445</v>
      </c>
      <c r="W16" s="47">
        <v>809.07698504668133</v>
      </c>
      <c r="X16" s="47">
        <v>711.45893904218417</v>
      </c>
      <c r="Y16" s="47">
        <v>838.95032649488223</v>
      </c>
      <c r="Z16" s="47">
        <v>751.60875161614354</v>
      </c>
      <c r="AA16" s="47">
        <v>884.37418701264551</v>
      </c>
      <c r="AB16" s="47">
        <v>761.98665018641407</v>
      </c>
      <c r="AC16" s="47">
        <v>875.20352905682171</v>
      </c>
      <c r="AD16" s="47">
        <v>685.2881697511549</v>
      </c>
      <c r="AE16" s="47">
        <v>740.15738675993748</v>
      </c>
      <c r="AF16" s="47">
        <v>685.0077138112614</v>
      </c>
      <c r="AG16" s="47">
        <v>772.85954189651716</v>
      </c>
      <c r="AH16" s="47">
        <v>812.92043077802828</v>
      </c>
      <c r="AI16" s="47">
        <v>971.56560578599749</v>
      </c>
      <c r="AJ16" s="47">
        <v>1007.2209867361887</v>
      </c>
      <c r="AK16" s="47">
        <v>1117.0681991658143</v>
      </c>
      <c r="AL16" s="47">
        <v>948.98387195969212</v>
      </c>
      <c r="AM16" s="47">
        <v>1079.1490722569688</v>
      </c>
      <c r="AN16" s="47">
        <v>1038.2560458470803</v>
      </c>
      <c r="AO16" s="47">
        <v>1213.5673374705325</v>
      </c>
      <c r="AP16" s="47">
        <v>981.00592720677332</v>
      </c>
      <c r="AQ16" s="47">
        <v>1097.2400788829286</v>
      </c>
      <c r="AR16" s="47">
        <v>1062.5226351927392</v>
      </c>
      <c r="AS16" s="47">
        <v>1135.0695613069156</v>
      </c>
      <c r="AT16" s="47">
        <v>1066.7436033040551</v>
      </c>
      <c r="AU16" s="47">
        <v>1057.5094682526628</v>
      </c>
      <c r="AV16" s="47">
        <v>980.12326476943736</v>
      </c>
      <c r="AW16" s="47">
        <v>1084.1399881061923</v>
      </c>
      <c r="AX16" s="47">
        <v>1014.3104284126157</v>
      </c>
      <c r="AY16" s="47">
        <v>1010.3973405404707</v>
      </c>
      <c r="AZ16" s="47">
        <v>1003.9798456833954</v>
      </c>
      <c r="BA16" s="47">
        <v>1078.6772440143682</v>
      </c>
      <c r="BB16" s="47">
        <v>917.37567320605433</v>
      </c>
      <c r="BC16" s="47">
        <v>686.88777590208679</v>
      </c>
      <c r="BD16" s="47">
        <v>714.00694003158583</v>
      </c>
      <c r="BE16" s="47">
        <v>813.57286956582686</v>
      </c>
      <c r="BF16" s="47">
        <v>527.07678139936206</v>
      </c>
      <c r="BG16" s="47">
        <v>684.84847693576671</v>
      </c>
      <c r="BH16" s="47">
        <v>768.82857969950885</v>
      </c>
      <c r="BI16" s="47">
        <v>909.63321119824241</v>
      </c>
    </row>
    <row r="17" spans="1:61" ht="15.75" x14ac:dyDescent="0.35">
      <c r="A17" s="38" t="s">
        <v>95</v>
      </c>
      <c r="B17" s="46">
        <v>3491.4742340085618</v>
      </c>
      <c r="C17" s="46">
        <v>3897.8997909021482</v>
      </c>
      <c r="D17" s="46">
        <v>3835.6644656854319</v>
      </c>
      <c r="E17" s="46">
        <v>4278.4932119520663</v>
      </c>
      <c r="F17" s="46">
        <v>3719.7510217820741</v>
      </c>
      <c r="G17" s="46">
        <v>3137.049163802998</v>
      </c>
      <c r="H17" s="46">
        <v>4908.6996413516135</v>
      </c>
      <c r="I17" s="46">
        <v>4021.1373171143478</v>
      </c>
      <c r="J17" s="46">
        <v>4096.7064151167187</v>
      </c>
      <c r="K17" s="46">
        <v>4173.0930939529817</v>
      </c>
      <c r="L17" s="46">
        <v>4533.475188837373</v>
      </c>
      <c r="M17" s="46">
        <v>4401.2747189905294</v>
      </c>
      <c r="N17" s="46">
        <v>4137.0019774569491</v>
      </c>
      <c r="O17" s="46">
        <v>4452.2484500865648</v>
      </c>
      <c r="P17" s="46">
        <v>4697.1646789155175</v>
      </c>
      <c r="Q17" s="46">
        <v>4694.8181055705836</v>
      </c>
      <c r="R17" s="46">
        <v>4735.6715781536614</v>
      </c>
      <c r="S17" s="46">
        <v>4990.451036570963</v>
      </c>
      <c r="T17" s="46">
        <v>5239.464984553927</v>
      </c>
      <c r="U17" s="46">
        <v>5323.1655514667646</v>
      </c>
      <c r="V17" s="46">
        <v>4869.9126469116709</v>
      </c>
      <c r="W17" s="46">
        <v>5222.2890601311829</v>
      </c>
      <c r="X17" s="46">
        <v>4680.082335491622</v>
      </c>
      <c r="Y17" s="46">
        <v>5744.350220369116</v>
      </c>
      <c r="Z17" s="46">
        <v>5112.5887923351247</v>
      </c>
      <c r="AA17" s="46">
        <v>5040.668922443062</v>
      </c>
      <c r="AB17" s="46">
        <v>4478.534989920634</v>
      </c>
      <c r="AC17" s="46">
        <v>6775.2971875137027</v>
      </c>
      <c r="AD17" s="46">
        <v>5394.3800411801585</v>
      </c>
      <c r="AE17" s="46">
        <v>5713.8838447562512</v>
      </c>
      <c r="AF17" s="46">
        <v>5437.1362450300667</v>
      </c>
      <c r="AG17" s="46">
        <v>5869.16921504332</v>
      </c>
      <c r="AH17" s="46">
        <v>5701.9637755672147</v>
      </c>
      <c r="AI17" s="46">
        <v>5815.7282624584996</v>
      </c>
      <c r="AJ17" s="46">
        <v>5298.0147763714131</v>
      </c>
      <c r="AK17" s="46">
        <v>5822.4373025777832</v>
      </c>
      <c r="AL17" s="46">
        <v>5672.8927250467277</v>
      </c>
      <c r="AM17" s="46">
        <v>5572.1377195952382</v>
      </c>
      <c r="AN17" s="46">
        <v>4923.1574966931703</v>
      </c>
      <c r="AO17" s="46">
        <v>6080.4770954812702</v>
      </c>
      <c r="AP17" s="46">
        <v>5466.6251457528442</v>
      </c>
      <c r="AQ17" s="46">
        <v>5754.8854843235504</v>
      </c>
      <c r="AR17" s="46">
        <v>6082.6944489430825</v>
      </c>
      <c r="AS17" s="46">
        <v>5969.7098390859546</v>
      </c>
      <c r="AT17" s="46">
        <v>5758.7831399770712</v>
      </c>
      <c r="AU17" s="46">
        <v>6575.9700589364647</v>
      </c>
      <c r="AV17" s="46">
        <v>6224.2039841660444</v>
      </c>
      <c r="AW17" s="46">
        <v>6708.025731497054</v>
      </c>
      <c r="AX17" s="46">
        <v>6622.5156146101644</v>
      </c>
      <c r="AY17" s="46">
        <v>6808.4067571045989</v>
      </c>
      <c r="AZ17" s="46">
        <v>6695.7407296098681</v>
      </c>
      <c r="BA17" s="46">
        <v>7412.3837616867704</v>
      </c>
      <c r="BB17" s="46">
        <v>6967.3797245716287</v>
      </c>
      <c r="BC17" s="46">
        <v>7166.2168014520494</v>
      </c>
      <c r="BD17" s="46">
        <v>7675.1959780853476</v>
      </c>
      <c r="BE17" s="46">
        <v>8192.3780411281787</v>
      </c>
      <c r="BF17" s="46">
        <v>7789.3453690442602</v>
      </c>
      <c r="BG17" s="46">
        <v>8244.2153368364798</v>
      </c>
      <c r="BH17" s="46">
        <v>7749.5306654919541</v>
      </c>
      <c r="BI17" s="46">
        <v>9281.6677190918872</v>
      </c>
    </row>
    <row r="18" spans="1:61" s="1" customFormat="1" x14ac:dyDescent="0.3">
      <c r="A18" s="40" t="s">
        <v>96</v>
      </c>
      <c r="B18" s="48">
        <v>25501.066996987607</v>
      </c>
      <c r="C18" s="48">
        <v>27047.613494240159</v>
      </c>
      <c r="D18" s="48">
        <v>24605.53161908047</v>
      </c>
      <c r="E18" s="48">
        <v>28207.953192322922</v>
      </c>
      <c r="F18" s="48">
        <v>29000.061322977806</v>
      </c>
      <c r="G18" s="48">
        <v>27041.927420424989</v>
      </c>
      <c r="H18" s="48">
        <v>28344.886621587404</v>
      </c>
      <c r="I18" s="48">
        <v>28061.971048597046</v>
      </c>
      <c r="J18" s="48">
        <v>29373.978627884924</v>
      </c>
      <c r="K18" s="48">
        <v>28117.395640709005</v>
      </c>
      <c r="L18" s="48">
        <v>26630.495316013079</v>
      </c>
      <c r="M18" s="48">
        <v>28425.48081459288</v>
      </c>
      <c r="N18" s="48">
        <v>29619.676283129655</v>
      </c>
      <c r="O18" s="48">
        <v>28776.63576824715</v>
      </c>
      <c r="P18" s="48">
        <v>27048.423153637184</v>
      </c>
      <c r="Q18" s="48">
        <v>28398.753167320963</v>
      </c>
      <c r="R18" s="48">
        <v>28972.192110117787</v>
      </c>
      <c r="S18" s="48">
        <v>30101.062864561874</v>
      </c>
      <c r="T18" s="48">
        <v>27813.990647503346</v>
      </c>
      <c r="U18" s="48">
        <v>30376.135912937181</v>
      </c>
      <c r="V18" s="48">
        <v>30963.647463478268</v>
      </c>
      <c r="W18" s="48">
        <v>31599.195845540165</v>
      </c>
      <c r="X18" s="48">
        <v>27868.090902824508</v>
      </c>
      <c r="Y18" s="48">
        <v>30331.297454917025</v>
      </c>
      <c r="Z18" s="48">
        <v>30676.063742769507</v>
      </c>
      <c r="AA18" s="48">
        <v>30284.310195430407</v>
      </c>
      <c r="AB18" s="48">
        <v>28800.727680852917</v>
      </c>
      <c r="AC18" s="48">
        <v>31881.29552522138</v>
      </c>
      <c r="AD18" s="48">
        <v>30744.565757343466</v>
      </c>
      <c r="AE18" s="48">
        <v>31136.914088639722</v>
      </c>
      <c r="AF18" s="48">
        <v>29633.669411662915</v>
      </c>
      <c r="AG18" s="48">
        <v>31420.887669309905</v>
      </c>
      <c r="AH18" s="48">
        <v>30758.139306089433</v>
      </c>
      <c r="AI18" s="48">
        <v>30652.065482148599</v>
      </c>
      <c r="AJ18" s="48">
        <v>29664.180971271431</v>
      </c>
      <c r="AK18" s="48">
        <v>31859.363091682506</v>
      </c>
      <c r="AL18" s="48">
        <v>32024.070326693167</v>
      </c>
      <c r="AM18" s="48">
        <v>32572.326072074786</v>
      </c>
      <c r="AN18" s="48">
        <v>30454.185561825725</v>
      </c>
      <c r="AO18" s="48">
        <v>32962.998800345755</v>
      </c>
      <c r="AP18" s="48">
        <v>32836.174554661309</v>
      </c>
      <c r="AQ18" s="48">
        <v>32811.08283355982</v>
      </c>
      <c r="AR18" s="48">
        <v>32584.106917863694</v>
      </c>
      <c r="AS18" s="48">
        <v>33531.006075099453</v>
      </c>
      <c r="AT18" s="48">
        <v>33581.003698466797</v>
      </c>
      <c r="AU18" s="48">
        <v>34154.850474755935</v>
      </c>
      <c r="AV18" s="48">
        <v>33441.570875344369</v>
      </c>
      <c r="AW18" s="48">
        <v>35394.312632895439</v>
      </c>
      <c r="AX18" s="48">
        <v>35600.047540636515</v>
      </c>
      <c r="AY18" s="48">
        <v>35896.457600105161</v>
      </c>
      <c r="AZ18" s="48">
        <v>35990.641735671175</v>
      </c>
      <c r="BA18" s="48">
        <v>37222.779591314262</v>
      </c>
      <c r="BB18" s="48">
        <v>37361.959176492092</v>
      </c>
      <c r="BC18" s="48">
        <v>24955.06495302343</v>
      </c>
      <c r="BD18" s="48">
        <v>30277.281018693131</v>
      </c>
      <c r="BE18" s="48">
        <v>32607.750777177916</v>
      </c>
      <c r="BF18" s="48">
        <v>32107.407609611008</v>
      </c>
      <c r="BG18" s="48">
        <v>32705.947965271789</v>
      </c>
      <c r="BH18" s="48">
        <v>32345.255686880355</v>
      </c>
      <c r="BI18" s="48">
        <v>36703.813195520175</v>
      </c>
    </row>
    <row r="19" spans="1:61" ht="15.75" x14ac:dyDescent="0.35">
      <c r="A19" s="38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4148.6254946904282</v>
      </c>
      <c r="G19" s="46">
        <v>4222.2515041723009</v>
      </c>
      <c r="H19" s="46">
        <v>4569.0041450517328</v>
      </c>
      <c r="I19" s="46">
        <v>4696.8848550889143</v>
      </c>
      <c r="J19" s="46">
        <v>4009.1120598584635</v>
      </c>
      <c r="K19" s="46">
        <v>3583.6873134990915</v>
      </c>
      <c r="L19" s="46">
        <v>4290.0826665455797</v>
      </c>
      <c r="M19" s="46">
        <v>4023.467364109229</v>
      </c>
      <c r="N19" s="46">
        <v>3668.7381983783757</v>
      </c>
      <c r="O19" s="46">
        <v>4255.6433043834804</v>
      </c>
      <c r="P19" s="46">
        <v>4375.079200114581</v>
      </c>
      <c r="Q19" s="46">
        <v>4199.8883235465973</v>
      </c>
      <c r="R19" s="46">
        <v>4172.7315443667576</v>
      </c>
      <c r="S19" s="46">
        <v>4516.3899184559223</v>
      </c>
      <c r="T19" s="46">
        <v>4291.1070620783112</v>
      </c>
      <c r="U19" s="46">
        <v>5268.2629407560435</v>
      </c>
      <c r="V19" s="46">
        <v>4067.7192231546164</v>
      </c>
      <c r="W19" s="46">
        <v>3738.1164936884325</v>
      </c>
      <c r="X19" s="46">
        <v>4116.9211548425528</v>
      </c>
      <c r="Y19" s="46">
        <v>4353.5558281069952</v>
      </c>
      <c r="Z19" s="46">
        <v>3763.6411276736635</v>
      </c>
      <c r="AA19" s="46">
        <v>4002.3963167343177</v>
      </c>
      <c r="AB19" s="46">
        <v>4330.0170202508671</v>
      </c>
      <c r="AC19" s="46">
        <v>4396.0769895702988</v>
      </c>
      <c r="AD19" s="46">
        <v>3817.9041538519173</v>
      </c>
      <c r="AE19" s="46">
        <v>3889.3600283381129</v>
      </c>
      <c r="AF19" s="46">
        <v>3928.947615226793</v>
      </c>
      <c r="AG19" s="46">
        <v>4428.658606374318</v>
      </c>
      <c r="AH19" s="46">
        <v>4052.9054905009543</v>
      </c>
      <c r="AI19" s="46">
        <v>4331.2819661261183</v>
      </c>
      <c r="AJ19" s="46">
        <v>4004.5199557989154</v>
      </c>
      <c r="AK19" s="46">
        <v>5023.4734536730439</v>
      </c>
      <c r="AL19" s="46">
        <v>4590.1084813144516</v>
      </c>
      <c r="AM19" s="46">
        <v>4590.9002513636924</v>
      </c>
      <c r="AN19" s="46">
        <v>4657.5125839302036</v>
      </c>
      <c r="AO19" s="46">
        <v>5084.4408001594365</v>
      </c>
      <c r="AP19" s="46">
        <v>5083.1624109012628</v>
      </c>
      <c r="AQ19" s="46">
        <v>4962.2624080641644</v>
      </c>
      <c r="AR19" s="46">
        <v>4968.4762636015612</v>
      </c>
      <c r="AS19" s="46">
        <v>5582.0065445291966</v>
      </c>
      <c r="AT19" s="46">
        <v>5293.7246164789412</v>
      </c>
      <c r="AU19" s="46">
        <v>5413.3523671206694</v>
      </c>
      <c r="AV19" s="46">
        <v>5746.3644717067182</v>
      </c>
      <c r="AW19" s="46">
        <v>6206.185081651467</v>
      </c>
      <c r="AX19" s="46">
        <v>5577.0244577552448</v>
      </c>
      <c r="AY19" s="46">
        <v>5789.40739746291</v>
      </c>
      <c r="AZ19" s="46">
        <v>5873.5060154831381</v>
      </c>
      <c r="BA19" s="46">
        <v>6317.8006303159946</v>
      </c>
      <c r="BB19" s="46">
        <v>5921.8974034642715</v>
      </c>
      <c r="BC19" s="46">
        <v>3293.3738856312693</v>
      </c>
      <c r="BD19" s="46">
        <v>4036.257149964089</v>
      </c>
      <c r="BE19" s="46">
        <v>5002.0567215261681</v>
      </c>
      <c r="BF19" s="46">
        <v>4458.7769236826571</v>
      </c>
      <c r="BG19" s="46">
        <v>4056.8599019946982</v>
      </c>
      <c r="BH19" s="46">
        <v>5167.6010883771123</v>
      </c>
      <c r="BI19" s="46">
        <v>5860.0557406173666</v>
      </c>
    </row>
    <row r="20" spans="1:61" s="1" customFormat="1" x14ac:dyDescent="0.3">
      <c r="A20" s="41" t="s">
        <v>97</v>
      </c>
      <c r="B20" s="49">
        <v>29378.57149469095</v>
      </c>
      <c r="C20" s="49">
        <v>31122.427238611654</v>
      </c>
      <c r="D20" s="49">
        <v>28698.034541570083</v>
      </c>
      <c r="E20" s="49">
        <v>32774.691562758468</v>
      </c>
      <c r="F20" s="49">
        <v>33148.686817668233</v>
      </c>
      <c r="G20" s="49">
        <v>31264.178924597287</v>
      </c>
      <c r="H20" s="49">
        <v>32913.890766639131</v>
      </c>
      <c r="I20" s="49">
        <v>32758.855903685951</v>
      </c>
      <c r="J20" s="49">
        <v>33375.99084886862</v>
      </c>
      <c r="K20" s="49">
        <v>31691.27202929854</v>
      </c>
      <c r="L20" s="49">
        <v>30921.923051572412</v>
      </c>
      <c r="M20" s="49">
        <v>32443.785077081338</v>
      </c>
      <c r="N20" s="49">
        <v>33289.343744228754</v>
      </c>
      <c r="O20" s="49">
        <v>33024.65144404149</v>
      </c>
      <c r="P20" s="49">
        <v>31411.705425485459</v>
      </c>
      <c r="Q20" s="49">
        <v>32591.112441623467</v>
      </c>
      <c r="R20" s="49">
        <v>33138.219706902237</v>
      </c>
      <c r="S20" s="49">
        <v>34611.04701283863</v>
      </c>
      <c r="T20" s="49">
        <v>32099.542790656655</v>
      </c>
      <c r="U20" s="49">
        <v>35640.129816126413</v>
      </c>
      <c r="V20" s="49">
        <v>35007.378274056755</v>
      </c>
      <c r="W20" s="49">
        <v>35302.965290103137</v>
      </c>
      <c r="X20" s="49">
        <v>31974.309685611166</v>
      </c>
      <c r="Y20" s="49">
        <v>34670.165695069089</v>
      </c>
      <c r="Z20" s="49">
        <v>34402.807070942574</v>
      </c>
      <c r="AA20" s="49">
        <v>34262.367442981355</v>
      </c>
      <c r="AB20" s="49">
        <v>33129.668088732768</v>
      </c>
      <c r="AC20" s="49">
        <v>36259.446266476538</v>
      </c>
      <c r="AD20" s="49">
        <v>34529.560689606114</v>
      </c>
      <c r="AE20" s="49">
        <v>34993.764257862545</v>
      </c>
      <c r="AF20" s="49">
        <v>33539.870957113271</v>
      </c>
      <c r="AG20" s="49">
        <v>35834.898288072138</v>
      </c>
      <c r="AH20" s="49">
        <v>34786.652412085008</v>
      </c>
      <c r="AI20" s="49">
        <v>34970.643479285893</v>
      </c>
      <c r="AJ20" s="49">
        <v>33648.977143998789</v>
      </c>
      <c r="AK20" s="49">
        <v>36890.335693454741</v>
      </c>
      <c r="AL20" s="49">
        <v>36602.255843095198</v>
      </c>
      <c r="AM20" s="49">
        <v>37149.772953595733</v>
      </c>
      <c r="AN20" s="49">
        <v>35105.345208557672</v>
      </c>
      <c r="AO20" s="49">
        <v>38041.300563290759</v>
      </c>
      <c r="AP20" s="49">
        <v>37913.235184351142</v>
      </c>
      <c r="AQ20" s="49">
        <v>37765.405203655217</v>
      </c>
      <c r="AR20" s="49">
        <v>37545.336565270896</v>
      </c>
      <c r="AS20" s="49">
        <v>39112.944146006848</v>
      </c>
      <c r="AT20" s="49">
        <v>38870.317224979583</v>
      </c>
      <c r="AU20" s="49">
        <v>39564.390541358232</v>
      </c>
      <c r="AV20" s="49">
        <v>39194.513243620648</v>
      </c>
      <c r="AW20" s="49">
        <v>41610.332287745092</v>
      </c>
      <c r="AX20" s="49">
        <v>41140.988862489146</v>
      </c>
      <c r="AY20" s="49">
        <v>41663.653729976133</v>
      </c>
      <c r="AZ20" s="49">
        <v>41879.452194252743</v>
      </c>
      <c r="BA20" s="49">
        <v>43580.762209605899</v>
      </c>
      <c r="BB20" s="49">
        <v>43223.63263461824</v>
      </c>
      <c r="BC20" s="49">
        <v>28200.031969512987</v>
      </c>
      <c r="BD20" s="49">
        <v>34311.182463445795</v>
      </c>
      <c r="BE20" s="49">
        <v>37654.734584138947</v>
      </c>
      <c r="BF20" s="49">
        <v>36502.812202091984</v>
      </c>
      <c r="BG20" s="49">
        <v>36683.742227712923</v>
      </c>
      <c r="BH20" s="49">
        <v>37547.383471254136</v>
      </c>
      <c r="BI20" s="49">
        <v>42624.730898074034</v>
      </c>
    </row>
    <row r="21" spans="1:61" x14ac:dyDescent="0.3">
      <c r="A21" s="42" t="s">
        <v>113</v>
      </c>
      <c r="I21" s="6"/>
      <c r="M21" s="6"/>
      <c r="Q21" s="6"/>
      <c r="U21" s="6"/>
      <c r="Y21" s="6"/>
      <c r="AC21" s="6"/>
      <c r="AG21" s="6"/>
      <c r="AH21" s="6"/>
      <c r="AI21" s="6"/>
      <c r="AJ21" s="7"/>
      <c r="AK21" s="6"/>
    </row>
    <row r="22" spans="1:61" x14ac:dyDescent="0.3">
      <c r="A22" s="42"/>
      <c r="AG22" s="6"/>
      <c r="AH22" s="6"/>
      <c r="AI22" s="6"/>
      <c r="AJ22" s="7"/>
      <c r="AK22" s="6"/>
    </row>
  </sheetData>
  <pageMargins left="0.25" right="0.25" top="0.75" bottom="0.75" header="0.3" footer="0.3"/>
  <pageSetup paperSize="9" scale="3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1"/>
  <sheetViews>
    <sheetView showGridLines="0" view="pageLayout" zoomScaleNormal="100" workbookViewId="0">
      <selection activeCell="AM32" sqref="AM32"/>
    </sheetView>
  </sheetViews>
  <sheetFormatPr defaultRowHeight="15" x14ac:dyDescent="0.2"/>
  <cols>
    <col min="1" max="1" width="32.625" style="3" customWidth="1"/>
    <col min="2" max="2" width="6.375" style="3" bestFit="1" customWidth="1"/>
    <col min="3" max="3" width="6.875" style="3" bestFit="1" customWidth="1"/>
    <col min="4" max="4" width="7.375" style="3" bestFit="1" customWidth="1"/>
    <col min="5" max="5" width="7.5" style="3" bestFit="1" customWidth="1"/>
    <col min="6" max="6" width="6.375" style="3" bestFit="1" customWidth="1"/>
    <col min="7" max="7" width="6.875" style="3" bestFit="1" customWidth="1"/>
    <col min="8" max="8" width="7.375" style="3" bestFit="1" customWidth="1"/>
    <col min="9" max="9" width="7.5" style="3" bestFit="1" customWidth="1"/>
    <col min="10" max="10" width="6.375" style="3" bestFit="1" customWidth="1"/>
    <col min="11" max="11" width="6.875" style="3" bestFit="1" customWidth="1"/>
    <col min="12" max="12" width="7.375" style="3" bestFit="1" customWidth="1"/>
    <col min="13" max="13" width="7.5" style="3" bestFit="1" customWidth="1"/>
    <col min="14" max="14" width="6.375" style="3" bestFit="1" customWidth="1"/>
    <col min="15" max="15" width="6.875" style="3" bestFit="1" customWidth="1"/>
    <col min="16" max="16" width="7.375" style="3" bestFit="1" customWidth="1"/>
    <col min="17" max="17" width="7.5" style="3" bestFit="1" customWidth="1"/>
    <col min="18" max="18" width="6.375" style="3" bestFit="1" customWidth="1"/>
    <col min="19" max="19" width="6.875" style="3" bestFit="1" customWidth="1"/>
    <col min="20" max="20" width="7.375" style="3" bestFit="1" customWidth="1"/>
    <col min="21" max="21" width="7.5" style="3" bestFit="1" customWidth="1"/>
    <col min="22" max="22" width="6.375" style="3" bestFit="1" customWidth="1"/>
    <col min="23" max="23" width="6.875" style="3" bestFit="1" customWidth="1"/>
    <col min="24" max="24" width="7.375" style="3" bestFit="1" customWidth="1"/>
    <col min="25" max="25" width="7.5" style="3" bestFit="1" customWidth="1"/>
    <col min="26" max="26" width="6.375" style="3" bestFit="1" customWidth="1"/>
    <col min="27" max="27" width="6.875" style="3" bestFit="1" customWidth="1"/>
    <col min="28" max="28" width="7.375" style="3" bestFit="1" customWidth="1"/>
    <col min="29" max="29" width="7.5" style="3" bestFit="1" customWidth="1"/>
    <col min="30" max="30" width="6.375" style="3" bestFit="1" customWidth="1"/>
    <col min="31" max="31" width="6.875" style="3" bestFit="1" customWidth="1"/>
    <col min="32" max="32" width="7.375" style="3" bestFit="1" customWidth="1"/>
    <col min="33" max="33" width="7.5" style="3" bestFit="1" customWidth="1"/>
    <col min="34" max="34" width="6.375" style="3" bestFit="1" customWidth="1"/>
    <col min="35" max="35" width="6.875" style="3" bestFit="1" customWidth="1"/>
    <col min="36" max="36" width="7.375" style="3" bestFit="1" customWidth="1"/>
    <col min="37" max="37" width="7.5" style="3" bestFit="1" customWidth="1"/>
    <col min="38" max="38" width="6.375" style="3" bestFit="1" customWidth="1"/>
    <col min="39" max="39" width="6.875" style="3" bestFit="1" customWidth="1"/>
    <col min="40" max="40" width="7.375" style="3" bestFit="1" customWidth="1"/>
    <col min="41" max="41" width="7.5" style="3" bestFit="1" customWidth="1"/>
    <col min="42" max="42" width="6.375" style="3" bestFit="1" customWidth="1"/>
    <col min="43" max="43" width="6.875" style="3" bestFit="1" customWidth="1"/>
    <col min="44" max="44" width="7.375" style="3" bestFit="1" customWidth="1"/>
    <col min="45" max="45" width="7.5" style="3" bestFit="1" customWidth="1"/>
    <col min="46" max="46" width="6.375" style="3" bestFit="1" customWidth="1"/>
    <col min="47" max="47" width="6.875" style="3" bestFit="1" customWidth="1"/>
    <col min="48" max="48" width="7.375" style="3" bestFit="1" customWidth="1"/>
    <col min="49" max="49" width="7.5" style="3" bestFit="1" customWidth="1"/>
    <col min="50" max="50" width="6.375" style="3" bestFit="1" customWidth="1"/>
    <col min="51" max="51" width="6.875" style="3" bestFit="1" customWidth="1"/>
    <col min="52" max="52" width="7.375" style="3" customWidth="1"/>
    <col min="53" max="53" width="7.5" style="3" bestFit="1" customWidth="1"/>
    <col min="54" max="57" width="7.5" style="3" customWidth="1"/>
    <col min="58" max="16384" width="9" style="3"/>
  </cols>
  <sheetData>
    <row r="1" spans="1:57" x14ac:dyDescent="0.2">
      <c r="A1" s="37" t="s">
        <v>121</v>
      </c>
    </row>
    <row r="2" spans="1:57" x14ac:dyDescent="0.2">
      <c r="A2" s="37"/>
    </row>
    <row r="3" spans="1:57" x14ac:dyDescent="0.2">
      <c r="A3" s="11" t="s">
        <v>0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2" t="s">
        <v>30</v>
      </c>
      <c r="AB3" s="2" t="s">
        <v>31</v>
      </c>
      <c r="AC3" s="2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2" t="s">
        <v>37</v>
      </c>
      <c r="AI3" s="2" t="s">
        <v>38</v>
      </c>
      <c r="AJ3" s="2" t="s">
        <v>39</v>
      </c>
      <c r="AK3" s="2" t="s">
        <v>40</v>
      </c>
      <c r="AL3" s="2" t="s">
        <v>41</v>
      </c>
      <c r="AM3" s="2" t="s">
        <v>42</v>
      </c>
      <c r="AN3" s="2" t="s">
        <v>75</v>
      </c>
      <c r="AO3" s="2" t="s">
        <v>76</v>
      </c>
      <c r="AP3" s="2" t="s">
        <v>77</v>
      </c>
      <c r="AQ3" s="2" t="s">
        <v>78</v>
      </c>
      <c r="AR3" s="2" t="s">
        <v>79</v>
      </c>
      <c r="AS3" s="2" t="s">
        <v>80</v>
      </c>
      <c r="AT3" s="2" t="s">
        <v>81</v>
      </c>
      <c r="AU3" s="2" t="s">
        <v>98</v>
      </c>
      <c r="AV3" s="2" t="s">
        <v>99</v>
      </c>
      <c r="AW3" s="2" t="s">
        <v>100</v>
      </c>
      <c r="AX3" s="2" t="s">
        <v>101</v>
      </c>
      <c r="AY3" s="2" t="s">
        <v>102</v>
      </c>
      <c r="AZ3" s="2" t="s">
        <v>103</v>
      </c>
      <c r="BA3" s="2" t="s">
        <v>104</v>
      </c>
      <c r="BB3" s="2" t="s">
        <v>116</v>
      </c>
      <c r="BC3" s="2" t="s">
        <v>117</v>
      </c>
      <c r="BD3" s="2" t="s">
        <v>118</v>
      </c>
      <c r="BE3" s="2" t="s">
        <v>119</v>
      </c>
    </row>
    <row r="4" spans="1:57" x14ac:dyDescent="0.2">
      <c r="A4" s="112" t="s">
        <v>58</v>
      </c>
      <c r="B4" s="50">
        <f>(Encadeado!F4/Encadeado!B4-1)*100</f>
        <v>3.1150901573704592</v>
      </c>
      <c r="C4" s="50">
        <f>(Encadeado!G4/Encadeado!C4-1)*100</f>
        <v>-10.539102805008127</v>
      </c>
      <c r="D4" s="50">
        <f>(Encadeado!H4/Encadeado!D4-1)*100</f>
        <v>5.1794777850470153</v>
      </c>
      <c r="E4" s="50">
        <f>(Encadeado!I4/Encadeado!E4-1)*100</f>
        <v>21.323262458510662</v>
      </c>
      <c r="F4" s="50">
        <f>(Encadeado!J4/Encadeado!F4-1)*100</f>
        <v>4.8402139184622106</v>
      </c>
      <c r="G4" s="50">
        <f>(Encadeado!K4/Encadeado!G4-1)*100</f>
        <v>24.198937329962746</v>
      </c>
      <c r="H4" s="50">
        <f>(Encadeado!L4/Encadeado!H4-1)*100</f>
        <v>1.3054871972665971</v>
      </c>
      <c r="I4" s="50">
        <f>(Encadeado!M4/Encadeado!I4-1)*100</f>
        <v>1.7839177613281798</v>
      </c>
      <c r="J4" s="50">
        <f>(Encadeado!N4/Encadeado!J4-1)*100</f>
        <v>22.524542389776101</v>
      </c>
      <c r="K4" s="50">
        <f>(Encadeado!O4/Encadeado!K4-1)*100</f>
        <v>-13.569810523644632</v>
      </c>
      <c r="L4" s="50">
        <f>(Encadeado!P4/Encadeado!L4-1)*100</f>
        <v>-21.297647240434792</v>
      </c>
      <c r="M4" s="50">
        <f>(Encadeado!Q4/Encadeado!M4-1)*100</f>
        <v>-20.524592677769625</v>
      </c>
      <c r="N4" s="50">
        <f>(Encadeado!R4/Encadeado!N4-1)*100</f>
        <v>-11.675638418086255</v>
      </c>
      <c r="O4" s="50">
        <f>(Encadeado!S4/Encadeado!O4-1)*100</f>
        <v>29.588799505005348</v>
      </c>
      <c r="P4" s="50">
        <f>(Encadeado!T4/Encadeado!P4-1)*100</f>
        <v>20.166835298294771</v>
      </c>
      <c r="Q4" s="50">
        <f>(Encadeado!U4/Encadeado!Q4-1)*100</f>
        <v>20.921002571453929</v>
      </c>
      <c r="R4" s="50">
        <f>(Encadeado!V4/Encadeado!R4-1)*100</f>
        <v>7.3125355104369572</v>
      </c>
      <c r="S4" s="50">
        <f>(Encadeado!W4/Encadeado!S4-1)*100</f>
        <v>9.7275376255704593</v>
      </c>
      <c r="T4" s="50">
        <f>(Encadeado!X4/Encadeado!T4-1)*100</f>
        <v>7.6299532847936558</v>
      </c>
      <c r="U4" s="50">
        <f>(Encadeado!Y4/Encadeado!U4-1)*100</f>
        <v>3.8700230958414572</v>
      </c>
      <c r="V4" s="50">
        <f>(Encadeado!Z4/Encadeado!V4-1)*100</f>
        <v>-2.7483958664440422</v>
      </c>
      <c r="W4" s="50">
        <f>(Encadeado!AA4/Encadeado!W4-1)*100</f>
        <v>-5.0782704854200773</v>
      </c>
      <c r="X4" s="50">
        <f>(Encadeado!AB4/Encadeado!X4-1)*100</f>
        <v>-3.7328435439290431</v>
      </c>
      <c r="Y4" s="50">
        <f>(Encadeado!AC4/Encadeado!Y4-1)*100</f>
        <v>-0.91432892437178781</v>
      </c>
      <c r="Z4" s="50">
        <f>(Encadeado!AD4/Encadeado!Z4-1)*100</f>
        <v>-10.435551753712581</v>
      </c>
      <c r="AA4" s="50">
        <f>(Encadeado!AE4/Encadeado!AA4-1)*100</f>
        <v>4.1095381000455289</v>
      </c>
      <c r="AB4" s="50">
        <f>(Encadeado!AF4/Encadeado!AB4-1)*100</f>
        <v>12.204573165341026</v>
      </c>
      <c r="AC4" s="50">
        <f>(Encadeado!AG4/Encadeado!AC4-1)*100</f>
        <v>0.90688863625609795</v>
      </c>
      <c r="AD4" s="50">
        <f>(Encadeado!AH4/Encadeado!AD4-1)*100</f>
        <v>-2.1119865438309016</v>
      </c>
      <c r="AE4" s="50">
        <f>(Encadeado!AI4/Encadeado!AE4-1)*100</f>
        <v>-4.5272418557273486</v>
      </c>
      <c r="AF4" s="50">
        <f>(Encadeado!AJ4/Encadeado!AF4-1)*100</f>
        <v>18.521649386327944</v>
      </c>
      <c r="AG4" s="50">
        <f>(Encadeado!AK4/Encadeado!AG4-1)*100</f>
        <v>27.741075817194183</v>
      </c>
      <c r="AH4" s="50">
        <f>(Encadeado!AL4/Encadeado!AH4-1)*100</f>
        <v>8.4164428124970279</v>
      </c>
      <c r="AI4" s="50">
        <f>(Encadeado!AM4/Encadeado!AI4-1)*100</f>
        <v>-4.0249988058411734</v>
      </c>
      <c r="AJ4" s="50">
        <f>(Encadeado!AN4/Encadeado!AJ4-1)*100</f>
        <v>-3.8697730912002681</v>
      </c>
      <c r="AK4" s="50">
        <f>(Encadeado!AO4/Encadeado!AK4-1)*100</f>
        <v>1.9392378675123556</v>
      </c>
      <c r="AL4" s="50">
        <f>(Encadeado!AP4/Encadeado!AL4-1)*100</f>
        <v>-6.6473429093312326</v>
      </c>
      <c r="AM4" s="50">
        <f>(Encadeado!AQ4/Encadeado!AM4-1)*100</f>
        <v>-10.103984197477567</v>
      </c>
      <c r="AN4" s="50">
        <f>(Encadeado!AR4/Encadeado!AN4-1)*100</f>
        <v>6.4116762404998529</v>
      </c>
      <c r="AO4" s="50">
        <f>(Encadeado!AS4/Encadeado!AO4-1)*100</f>
        <v>-39.115531170973938</v>
      </c>
      <c r="AP4" s="50">
        <f>(Encadeado!AT4/Encadeado!AP4-1)*100</f>
        <v>-35.781543613566349</v>
      </c>
      <c r="AQ4" s="50">
        <f>(Encadeado!AU4/Encadeado!AQ4-1)*100</f>
        <v>-13.947712682145108</v>
      </c>
      <c r="AR4" s="50">
        <f>(Encadeado!AV4/Encadeado!AR4-1)*100</f>
        <v>-25.666212935490197</v>
      </c>
      <c r="AS4" s="50">
        <f>(Encadeado!AW4/Encadeado!AS4-1)*100</f>
        <v>-12.407566896918865</v>
      </c>
      <c r="AT4" s="50">
        <f>(Encadeado!AX4/Encadeado!AT4-1)*100</f>
        <v>-0.73067445322434477</v>
      </c>
      <c r="AU4" s="50">
        <f>(Encadeado!AY4/Encadeado!AU4-1)*100</f>
        <v>-12.940490110649172</v>
      </c>
      <c r="AV4" s="50">
        <f>(Encadeado!AZ4/Encadeado!AV4-1)*100</f>
        <v>-5.8152258388558646</v>
      </c>
      <c r="AW4" s="50">
        <f>(Encadeado!BA4/Encadeado!AW4-1)*100</f>
        <v>2.1728474335297676</v>
      </c>
      <c r="AX4" s="50">
        <f>(Encadeado!BB4/Encadeado!AX4-1)*100</f>
        <v>11.235141494613643</v>
      </c>
      <c r="AY4" s="50">
        <f>(Encadeado!BC4/Encadeado!AY4-1)*100</f>
        <v>2.6330776780822074</v>
      </c>
      <c r="AZ4" s="50">
        <f>(Encadeado!BD4/Encadeado!AZ4-1)*100</f>
        <v>-18.717244126402676</v>
      </c>
      <c r="BA4" s="50">
        <f>(Encadeado!BE4/Encadeado!BA4-1)*100</f>
        <v>-32.639692784199305</v>
      </c>
      <c r="BB4" s="50">
        <f>(Encadeado!BF4/Encadeado!BB4-1)*100</f>
        <v>6.5282452801010304</v>
      </c>
      <c r="BC4" s="50">
        <f>(Encadeado!BG4/Encadeado!BC4-1)*100</f>
        <v>2.9417639503398929</v>
      </c>
      <c r="BD4" s="50">
        <f>(Encadeado!BH4/Encadeado!BD4-1)*100</f>
        <v>13.199244291077616</v>
      </c>
      <c r="BE4" s="50">
        <f>(Encadeado!BI4/Encadeado!BE4-1)*100</f>
        <v>-9.833952796670097</v>
      </c>
    </row>
    <row r="5" spans="1:57" x14ac:dyDescent="0.2">
      <c r="A5" s="113" t="s">
        <v>59</v>
      </c>
      <c r="B5" s="51">
        <f>(Encadeado!F5/Encadeado!B5-1)*100</f>
        <v>-14.563411823503525</v>
      </c>
      <c r="C5" s="51">
        <f>(Encadeado!G5/Encadeado!C5-1)*100</f>
        <v>-25.625731158849462</v>
      </c>
      <c r="D5" s="51">
        <f>(Encadeado!H5/Encadeado!D5-1)*100</f>
        <v>-37.15208005142506</v>
      </c>
      <c r="E5" s="51">
        <f>(Encadeado!I5/Encadeado!E5-1)*100</f>
        <v>-4.1626961030187708</v>
      </c>
      <c r="F5" s="51">
        <f>(Encadeado!J5/Encadeado!F5-1)*100</f>
        <v>2.247333912057603</v>
      </c>
      <c r="G5" s="51">
        <f>(Encadeado!K5/Encadeado!G5-1)*100</f>
        <v>36.552139269421737</v>
      </c>
      <c r="H5" s="51">
        <f>(Encadeado!L5/Encadeado!H5-1)*100</f>
        <v>70.94388097289324</v>
      </c>
      <c r="I5" s="51">
        <f>(Encadeado!M5/Encadeado!I5-1)*100</f>
        <v>47.896275292630342</v>
      </c>
      <c r="J5" s="51">
        <f>(Encadeado!N5/Encadeado!J5-1)*100</f>
        <v>31.970837561443723</v>
      </c>
      <c r="K5" s="51">
        <f>(Encadeado!O5/Encadeado!K5-1)*100</f>
        <v>10.103577668366249</v>
      </c>
      <c r="L5" s="51">
        <f>(Encadeado!P5/Encadeado!L5-1)*100</f>
        <v>3.600145335470728</v>
      </c>
      <c r="M5" s="51">
        <f>(Encadeado!Q5/Encadeado!M5-1)*100</f>
        <v>-13.152211598839935</v>
      </c>
      <c r="N5" s="51">
        <f>(Encadeado!R5/Encadeado!N5-1)*100</f>
        <v>-38.701180992136962</v>
      </c>
      <c r="O5" s="51">
        <f>(Encadeado!S5/Encadeado!O5-1)*100</f>
        <v>-38.423377687847818</v>
      </c>
      <c r="P5" s="51">
        <f>(Encadeado!T5/Encadeado!P5-1)*100</f>
        <v>-42.560420943423679</v>
      </c>
      <c r="Q5" s="51">
        <f>(Encadeado!U5/Encadeado!Q5-1)*100</f>
        <v>-4.9770136883072862</v>
      </c>
      <c r="R5" s="51">
        <f>(Encadeado!V5/Encadeado!R5-1)*100</f>
        <v>40.991010527675712</v>
      </c>
      <c r="S5" s="51">
        <f>(Encadeado!W5/Encadeado!S5-1)*100</f>
        <v>56.599952321376264</v>
      </c>
      <c r="T5" s="51">
        <f>(Encadeado!X5/Encadeado!T5-1)*100</f>
        <v>55.696307451452064</v>
      </c>
      <c r="U5" s="51">
        <f>(Encadeado!Y5/Encadeado!U5-1)*100</f>
        <v>-12.350340713638841</v>
      </c>
      <c r="V5" s="51">
        <f>(Encadeado!Z5/Encadeado!V5-1)*100</f>
        <v>16.679288863476806</v>
      </c>
      <c r="W5" s="51">
        <f>(Encadeado!AA5/Encadeado!W5-1)*100</f>
        <v>7.5358599053364506</v>
      </c>
      <c r="X5" s="51">
        <f>(Encadeado!AB5/Encadeado!X5-1)*100</f>
        <v>15.915759295967069</v>
      </c>
      <c r="Y5" s="51">
        <f>(Encadeado!AC5/Encadeado!Y5-1)*100</f>
        <v>47.858808242992311</v>
      </c>
      <c r="Z5" s="51">
        <f>(Encadeado!AD5/Encadeado!Z5-1)*100</f>
        <v>-4.1062707321347531</v>
      </c>
      <c r="AA5" s="51">
        <f>(Encadeado!AE5/Encadeado!AA5-1)*100</f>
        <v>-0.12493272601834526</v>
      </c>
      <c r="AB5" s="51">
        <f>(Encadeado!AF5/Encadeado!AB5-1)*100</f>
        <v>4.8598551484480002</v>
      </c>
      <c r="AC5" s="51">
        <f>(Encadeado!AG5/Encadeado!AC5-1)*100</f>
        <v>0.25423530607970868</v>
      </c>
      <c r="AD5" s="51">
        <f>(Encadeado!AH5/Encadeado!AD5-1)*100</f>
        <v>20.157877315122885</v>
      </c>
      <c r="AE5" s="51">
        <f>(Encadeado!AI5/Encadeado!AE5-1)*100</f>
        <v>17.270832279507765</v>
      </c>
      <c r="AF5" s="51">
        <f>(Encadeado!AJ5/Encadeado!AF5-1)*100</f>
        <v>18.381509592378031</v>
      </c>
      <c r="AG5" s="51">
        <f>(Encadeado!AK5/Encadeado!AG5-1)*100</f>
        <v>18.791673925200712</v>
      </c>
      <c r="AH5" s="51">
        <f>(Encadeado!AL5/Encadeado!AH5-1)*100</f>
        <v>-34.930495695885057</v>
      </c>
      <c r="AI5" s="51">
        <f>(Encadeado!AM5/Encadeado!AI5-1)*100</f>
        <v>-48.47061408508754</v>
      </c>
      <c r="AJ5" s="51">
        <f>(Encadeado!AN5/Encadeado!AJ5-1)*100</f>
        <v>-20.30029618049053</v>
      </c>
      <c r="AK5" s="51">
        <f>(Encadeado!AO5/Encadeado!AK5-1)*100</f>
        <v>-57.821317537264882</v>
      </c>
      <c r="AL5" s="51">
        <f>(Encadeado!AP5/Encadeado!AL5-1)*100</f>
        <v>-4.7043941753466489</v>
      </c>
      <c r="AM5" s="51">
        <f>(Encadeado!AQ5/Encadeado!AM5-1)*100</f>
        <v>-10.175591942066175</v>
      </c>
      <c r="AN5" s="51">
        <f>(Encadeado!AR5/Encadeado!AN5-1)*100</f>
        <v>-12.43037117058755</v>
      </c>
      <c r="AO5" s="51">
        <f>(Encadeado!AS5/Encadeado!AO5-1)*100</f>
        <v>50.477332644367664</v>
      </c>
      <c r="AP5" s="51">
        <f>(Encadeado!AT5/Encadeado!AP5-1)*100</f>
        <v>33.483351210059851</v>
      </c>
      <c r="AQ5" s="51">
        <f>(Encadeado!AU5/Encadeado!AQ5-1)*100</f>
        <v>27.216441649474522</v>
      </c>
      <c r="AR5" s="51">
        <f>(Encadeado!AV5/Encadeado!AR5-1)*100</f>
        <v>54.131248790481969</v>
      </c>
      <c r="AS5" s="51">
        <f>(Encadeado!AW5/Encadeado!AS5-1)*100</f>
        <v>2.5776214739050118</v>
      </c>
      <c r="AT5" s="51">
        <f>(Encadeado!AX5/Encadeado!AT5-1)*100</f>
        <v>-22.362126334873167</v>
      </c>
      <c r="AU5" s="51">
        <f>(Encadeado!AY5/Encadeado!AU5-1)*100</f>
        <v>-9.3849413251800193</v>
      </c>
      <c r="AV5" s="51">
        <f>(Encadeado!AZ5/Encadeado!AV5-1)*100</f>
        <v>-34.230015328971433</v>
      </c>
      <c r="AW5" s="51">
        <f>(Encadeado!BA5/Encadeado!AW5-1)*100</f>
        <v>-14.956030109255014</v>
      </c>
      <c r="AX5" s="51">
        <f>(Encadeado!BB5/Encadeado!AX5-1)*100</f>
        <v>-5.9615362005803529</v>
      </c>
      <c r="AY5" s="51">
        <f>(Encadeado!BC5/Encadeado!AY5-1)*100</f>
        <v>-11.932302023579144</v>
      </c>
      <c r="AZ5" s="51">
        <f>(Encadeado!BD5/Encadeado!AZ5-1)*100</f>
        <v>19.469904986680042</v>
      </c>
      <c r="BA5" s="51">
        <f>(Encadeado!BE5/Encadeado!BA5-1)*100</f>
        <v>-12.552673420204375</v>
      </c>
      <c r="BB5" s="51">
        <f>(Encadeado!BF5/Encadeado!BB5-1)*100</f>
        <v>0.84847637931635411</v>
      </c>
      <c r="BC5" s="51">
        <f>(Encadeado!BG5/Encadeado!BC5-1)*100</f>
        <v>25.166684200552702</v>
      </c>
      <c r="BD5" s="51">
        <f>(Encadeado!BH5/Encadeado!BD5-1)*100</f>
        <v>16.905427848092479</v>
      </c>
      <c r="BE5" s="51">
        <f>(Encadeado!BI5/Encadeado!BE5-1)*100</f>
        <v>0.30694535287321134</v>
      </c>
    </row>
    <row r="6" spans="1:57" x14ac:dyDescent="0.2">
      <c r="A6" s="114" t="s">
        <v>60</v>
      </c>
      <c r="B6" s="52">
        <f>(Encadeado!F6/Encadeado!B6-1)*100</f>
        <v>62.612967599870672</v>
      </c>
      <c r="C6" s="52">
        <f>(Encadeado!G6/Encadeado!C6-1)*100</f>
        <v>34.378323177545589</v>
      </c>
      <c r="D6" s="52">
        <f>(Encadeado!H6/Encadeado!D6-1)*100</f>
        <v>21.313941964151574</v>
      </c>
      <c r="E6" s="52">
        <f>(Encadeado!I6/Encadeado!E6-1)*100</f>
        <v>-11.007482795329715</v>
      </c>
      <c r="F6" s="52">
        <f>(Encadeado!J6/Encadeado!F6-1)*100</f>
        <v>-18.747430204532499</v>
      </c>
      <c r="G6" s="52">
        <f>(Encadeado!K6/Encadeado!G6-1)*100</f>
        <v>-24.699582220633644</v>
      </c>
      <c r="H6" s="52">
        <f>(Encadeado!L6/Encadeado!H6-1)*100</f>
        <v>-38.211301120822029</v>
      </c>
      <c r="I6" s="52">
        <f>(Encadeado!M6/Encadeado!I6-1)*100</f>
        <v>-12.102212312924054</v>
      </c>
      <c r="J6" s="52">
        <f>(Encadeado!N6/Encadeado!J6-1)*100</f>
        <v>-11.326268153731533</v>
      </c>
      <c r="K6" s="52">
        <f>(Encadeado!O6/Encadeado!K6-1)*100</f>
        <v>-8.4250907642043682</v>
      </c>
      <c r="L6" s="52">
        <f>(Encadeado!P6/Encadeado!L6-1)*100</f>
        <v>5.8564501469384522</v>
      </c>
      <c r="M6" s="52">
        <f>(Encadeado!Q6/Encadeado!M6-1)*100</f>
        <v>-14.378806898117702</v>
      </c>
      <c r="N6" s="52">
        <f>(Encadeado!R6/Encadeado!N6-1)*100</f>
        <v>-10.278245127118312</v>
      </c>
      <c r="O6" s="52">
        <f>(Encadeado!S6/Encadeado!O6-1)*100</f>
        <v>-7.1657351253010422</v>
      </c>
      <c r="P6" s="52">
        <f>(Encadeado!T6/Encadeado!P6-1)*100</f>
        <v>-26.839261526428849</v>
      </c>
      <c r="Q6" s="52">
        <f>(Encadeado!U6/Encadeado!Q6-1)*100</f>
        <v>-12.407369221603936</v>
      </c>
      <c r="R6" s="52">
        <f>(Encadeado!V6/Encadeado!R6-1)*100</f>
        <v>-39.414319085914165</v>
      </c>
      <c r="S6" s="52">
        <f>(Encadeado!W6/Encadeado!S6-1)*100</f>
        <v>-34.584803442159149</v>
      </c>
      <c r="T6" s="52">
        <f>(Encadeado!X6/Encadeado!T6-1)*100</f>
        <v>-29.14145498244697</v>
      </c>
      <c r="U6" s="52">
        <f>(Encadeado!Y6/Encadeado!U6-1)*100</f>
        <v>-34.255265332548156</v>
      </c>
      <c r="V6" s="52">
        <f>(Encadeado!Z6/Encadeado!V6-1)*100</f>
        <v>-10.699249374989783</v>
      </c>
      <c r="W6" s="52">
        <f>(Encadeado!AA6/Encadeado!W6-1)*100</f>
        <v>-10.461766806698202</v>
      </c>
      <c r="X6" s="52">
        <f>(Encadeado!AB6/Encadeado!X6-1)*100</f>
        <v>41.618878273194596</v>
      </c>
      <c r="Y6" s="52">
        <f>(Encadeado!AC6/Encadeado!Y6-1)*100</f>
        <v>6.3036085937432151</v>
      </c>
      <c r="Z6" s="52">
        <f>(Encadeado!AD6/Encadeado!Z6-1)*100</f>
        <v>12.331169067144199</v>
      </c>
      <c r="AA6" s="52">
        <f>(Encadeado!AE6/Encadeado!AA6-1)*100</f>
        <v>18.463792322575223</v>
      </c>
      <c r="AB6" s="52">
        <f>(Encadeado!AF6/Encadeado!AB6-1)*100</f>
        <v>-0.28367510828599674</v>
      </c>
      <c r="AC6" s="52">
        <f>(Encadeado!AG6/Encadeado!AC6-1)*100</f>
        <v>-0.37455079269040903</v>
      </c>
      <c r="AD6" s="52">
        <f>(Encadeado!AH6/Encadeado!AD6-1)*100</f>
        <v>-14.078191911826654</v>
      </c>
      <c r="AE6" s="52">
        <f>(Encadeado!AI6/Encadeado!AE6-1)*100</f>
        <v>-32.691997019759121</v>
      </c>
      <c r="AF6" s="52">
        <f>(Encadeado!AJ6/Encadeado!AF6-1)*100</f>
        <v>-31.797847641937071</v>
      </c>
      <c r="AG6" s="52">
        <f>(Encadeado!AK6/Encadeado!AG6-1)*100</f>
        <v>-24.159346356960999</v>
      </c>
      <c r="AH6" s="52">
        <f>(Encadeado!AL6/Encadeado!AH6-1)*100</f>
        <v>-12.660763217214155</v>
      </c>
      <c r="AI6" s="52">
        <f>(Encadeado!AM6/Encadeado!AI6-1)*100</f>
        <v>20.829396476743689</v>
      </c>
      <c r="AJ6" s="52">
        <f>(Encadeado!AN6/Encadeado!AJ6-1)*100</f>
        <v>14.762495925047926</v>
      </c>
      <c r="AK6" s="52">
        <f>(Encadeado!AO6/Encadeado!AK6-1)*100</f>
        <v>-10.414758075572184</v>
      </c>
      <c r="AL6" s="52">
        <f>(Encadeado!AP6/Encadeado!AL6-1)*100</f>
        <v>-11.536388614669246</v>
      </c>
      <c r="AM6" s="52">
        <f>(Encadeado!AQ6/Encadeado!AM6-1)*100</f>
        <v>-24.41831800685874</v>
      </c>
      <c r="AN6" s="52">
        <f>(Encadeado!AR6/Encadeado!AN6-1)*100</f>
        <v>-14.339768221467708</v>
      </c>
      <c r="AO6" s="52">
        <f>(Encadeado!AS6/Encadeado!AO6-1)*100</f>
        <v>2.6787393461151998</v>
      </c>
      <c r="AP6" s="52">
        <f>(Encadeado!AT6/Encadeado!AP6-1)*100</f>
        <v>-2.6404740509606284</v>
      </c>
      <c r="AQ6" s="52">
        <f>(Encadeado!AU6/Encadeado!AQ6-1)*100</f>
        <v>5.3136189852438065</v>
      </c>
      <c r="AR6" s="52">
        <f>(Encadeado!AV6/Encadeado!AR6-1)*100</f>
        <v>-1.809856374128016</v>
      </c>
      <c r="AS6" s="52">
        <f>(Encadeado!AW6/Encadeado!AS6-1)*100</f>
        <v>6.8315370043061874</v>
      </c>
      <c r="AT6" s="52">
        <f>(Encadeado!AX6/Encadeado!AT6-1)*100</f>
        <v>5.1854319605531884</v>
      </c>
      <c r="AU6" s="52">
        <f>(Encadeado!AY6/Encadeado!AU6-1)*100</f>
        <v>4.4841247509309845</v>
      </c>
      <c r="AV6" s="52">
        <f>(Encadeado!AZ6/Encadeado!AV6-1)*100</f>
        <v>10.949988805639022</v>
      </c>
      <c r="AW6" s="52">
        <f>(Encadeado!BA6/Encadeado!AW6-1)*100</f>
        <v>13.109272739396328</v>
      </c>
      <c r="AX6" s="52">
        <f>(Encadeado!BB6/Encadeado!AX6-1)*100</f>
        <v>14.962134291268935</v>
      </c>
      <c r="AY6" s="52">
        <f>(Encadeado!BC6/Encadeado!AY6-1)*100</f>
        <v>-33.880321422011193</v>
      </c>
      <c r="AZ6" s="52">
        <f>(Encadeado!BD6/Encadeado!AZ6-1)*100</f>
        <v>11.26753609618949</v>
      </c>
      <c r="BA6" s="52">
        <f>(Encadeado!BE6/Encadeado!BA6-1)*100</f>
        <v>12.822829044910854</v>
      </c>
      <c r="BB6" s="52">
        <f>(Encadeado!BF6/Encadeado!BB6-1)*100</f>
        <v>3.5180255193122179</v>
      </c>
      <c r="BC6" s="52">
        <f>(Encadeado!BG6/Encadeado!BC6-1)*100</f>
        <v>63.704348403732624</v>
      </c>
      <c r="BD6" s="52">
        <f>(Encadeado!BH6/Encadeado!BD6-1)*100</f>
        <v>-4.7681787385086878</v>
      </c>
      <c r="BE6" s="52">
        <f>(Encadeado!BI6/Encadeado!BE6-1)*100</f>
        <v>-14.021877528609139</v>
      </c>
    </row>
    <row r="7" spans="1:57" x14ac:dyDescent="0.2">
      <c r="A7" s="113" t="s">
        <v>61</v>
      </c>
      <c r="B7" s="51">
        <f>(Encadeado!F7/Encadeado!B7-1)*100</f>
        <v>20.248770529374017</v>
      </c>
      <c r="C7" s="51">
        <f>(Encadeado!G7/Encadeado!C7-1)*100</f>
        <v>10.1916016345454</v>
      </c>
      <c r="D7" s="51">
        <f>(Encadeado!H7/Encadeado!D7-1)*100</f>
        <v>10.288152458530897</v>
      </c>
      <c r="E7" s="51">
        <f>(Encadeado!I7/Encadeado!E7-1)*100</f>
        <v>8.5037787015306954</v>
      </c>
      <c r="F7" s="51">
        <f>(Encadeado!J7/Encadeado!F7-1)*100</f>
        <v>-11.499941448046636</v>
      </c>
      <c r="G7" s="51">
        <f>(Encadeado!K7/Encadeado!G7-1)*100</f>
        <v>0.15691393100274453</v>
      </c>
      <c r="H7" s="51">
        <f>(Encadeado!L7/Encadeado!H7-1)*100</f>
        <v>7.2387631038267619</v>
      </c>
      <c r="I7" s="51">
        <f>(Encadeado!M7/Encadeado!I7-1)*100</f>
        <v>1.1605954081501668</v>
      </c>
      <c r="J7" s="51">
        <f>(Encadeado!N7/Encadeado!J7-1)*100</f>
        <v>8.2430338505645739</v>
      </c>
      <c r="K7" s="51">
        <f>(Encadeado!O7/Encadeado!K7-1)*100</f>
        <v>15.430446611386927</v>
      </c>
      <c r="L7" s="51">
        <f>(Encadeado!P7/Encadeado!L7-1)*100</f>
        <v>8.4552053729725074</v>
      </c>
      <c r="M7" s="51">
        <f>(Encadeado!Q7/Encadeado!M7-1)*100</f>
        <v>8.9963397195992343</v>
      </c>
      <c r="N7" s="51">
        <f>(Encadeado!R7/Encadeado!N7-1)*100</f>
        <v>10.79179142696427</v>
      </c>
      <c r="O7" s="51">
        <f>(Encadeado!S7/Encadeado!O7-1)*100</f>
        <v>1.770545955065983</v>
      </c>
      <c r="P7" s="51">
        <f>(Encadeado!T7/Encadeado!P7-1)*100</f>
        <v>2.6616313802148683</v>
      </c>
      <c r="Q7" s="51">
        <f>(Encadeado!U7/Encadeado!Q7-1)*100</f>
        <v>4.995996551073012</v>
      </c>
      <c r="R7" s="51">
        <f>(Encadeado!V7/Encadeado!R7-1)*100</f>
        <v>9.9796137624086576</v>
      </c>
      <c r="S7" s="51">
        <f>(Encadeado!W7/Encadeado!S7-1)*100</f>
        <v>-2.662536362976009</v>
      </c>
      <c r="T7" s="51">
        <f>(Encadeado!X7/Encadeado!T7-1)*100</f>
        <v>7.7215906586648453</v>
      </c>
      <c r="U7" s="51">
        <f>(Encadeado!Y7/Encadeado!U7-1)*100</f>
        <v>1.9477000523731913</v>
      </c>
      <c r="V7" s="51">
        <f>(Encadeado!Z7/Encadeado!V7-1)*100</f>
        <v>-15.273348591611512</v>
      </c>
      <c r="W7" s="51">
        <f>(Encadeado!AA7/Encadeado!W7-1)*100</f>
        <v>6.391880421732532</v>
      </c>
      <c r="X7" s="51">
        <f>(Encadeado!AB7/Encadeado!X7-1)*100</f>
        <v>9.1965061873967358</v>
      </c>
      <c r="Y7" s="51">
        <f>(Encadeado!AC7/Encadeado!Y7-1)*100</f>
        <v>7.2639816759560993</v>
      </c>
      <c r="Z7" s="51">
        <f>(Encadeado!AD7/Encadeado!Z7-1)*100</f>
        <v>7.3124484861575745</v>
      </c>
      <c r="AA7" s="51">
        <f>(Encadeado!AE7/Encadeado!AA7-1)*100</f>
        <v>2.2828433834422901</v>
      </c>
      <c r="AB7" s="51">
        <f>(Encadeado!AF7/Encadeado!AB7-1)*100</f>
        <v>7.5743259765608473</v>
      </c>
      <c r="AC7" s="51">
        <f>(Encadeado!AG7/Encadeado!AC7-1)*100</f>
        <v>13.193935484109542</v>
      </c>
      <c r="AD7" s="51">
        <f>(Encadeado!AH7/Encadeado!AD7-1)*100</f>
        <v>20.438888231697483</v>
      </c>
      <c r="AE7" s="51">
        <f>(Encadeado!AI7/Encadeado!AE7-1)*100</f>
        <v>11.73988070257732</v>
      </c>
      <c r="AF7" s="51">
        <f>(Encadeado!AJ7/Encadeado!AF7-1)*100</f>
        <v>-7.0971514950089132</v>
      </c>
      <c r="AG7" s="51">
        <f>(Encadeado!AK7/Encadeado!AG7-1)*100</f>
        <v>-8.7169281396477949</v>
      </c>
      <c r="AH7" s="51">
        <f>(Encadeado!AL7/Encadeado!AH7-1)*100</f>
        <v>-6.0578266949284139</v>
      </c>
      <c r="AI7" s="51">
        <f>(Encadeado!AM7/Encadeado!AI7-1)*100</f>
        <v>-6.3314011860383097</v>
      </c>
      <c r="AJ7" s="51">
        <f>(Encadeado!AN7/Encadeado!AJ7-1)*100</f>
        <v>-13.330482941553147</v>
      </c>
      <c r="AK7" s="51">
        <f>(Encadeado!AO7/Encadeado!AK7-1)*100</f>
        <v>-4.5092526875703758</v>
      </c>
      <c r="AL7" s="51">
        <f>(Encadeado!AP7/Encadeado!AL7-1)*100</f>
        <v>5.5069338951928559</v>
      </c>
      <c r="AM7" s="51">
        <f>(Encadeado!AQ7/Encadeado!AM7-1)*100</f>
        <v>2.6379726901919698</v>
      </c>
      <c r="AN7" s="51">
        <f>(Encadeado!AR7/Encadeado!AN7-1)*100</f>
        <v>7.1788987596676179</v>
      </c>
      <c r="AO7" s="51">
        <f>(Encadeado!AS7/Encadeado!AO7-1)*100</f>
        <v>13.743460383908213</v>
      </c>
      <c r="AP7" s="51">
        <f>(Encadeado!AT7/Encadeado!AP7-1)*100</f>
        <v>21.973731966489531</v>
      </c>
      <c r="AQ7" s="51">
        <f>(Encadeado!AU7/Encadeado!AQ7-1)*100</f>
        <v>8.9902769128232798</v>
      </c>
      <c r="AR7" s="51">
        <f>(Encadeado!AV7/Encadeado!AR7-1)*100</f>
        <v>20.869524563708673</v>
      </c>
      <c r="AS7" s="51">
        <f>(Encadeado!AW7/Encadeado!AS7-1)*100</f>
        <v>7.6088465236276104</v>
      </c>
      <c r="AT7" s="51">
        <f>(Encadeado!AX7/Encadeado!AT7-1)*100</f>
        <v>1.6713641454366268</v>
      </c>
      <c r="AU7" s="51">
        <f>(Encadeado!AY7/Encadeado!AU7-1)*100</f>
        <v>7.4430848134342087</v>
      </c>
      <c r="AV7" s="51">
        <f>(Encadeado!AZ7/Encadeado!AV7-1)*100</f>
        <v>9.8861827096687449</v>
      </c>
      <c r="AW7" s="51">
        <f>(Encadeado!BA7/Encadeado!AW7-1)*100</f>
        <v>-4.2297654541695096</v>
      </c>
      <c r="AX7" s="51">
        <f>(Encadeado!BB7/Encadeado!AX7-1)*100</f>
        <v>12.057544552273036</v>
      </c>
      <c r="AY7" s="51">
        <f>(Encadeado!BC7/Encadeado!AY7-1)*100</f>
        <v>-33.234747592177158</v>
      </c>
      <c r="AZ7" s="51">
        <f>(Encadeado!BD7/Encadeado!AZ7-1)*100</f>
        <v>-16.544446216133679</v>
      </c>
      <c r="BA7" s="51">
        <f>(Encadeado!BE7/Encadeado!BA7-1)*100</f>
        <v>6.9602092295707907</v>
      </c>
      <c r="BB7" s="51">
        <f>(Encadeado!BF7/Encadeado!BB7-1)*100</f>
        <v>-4.0939203416196719</v>
      </c>
      <c r="BC7" s="51">
        <f>(Encadeado!BG7/Encadeado!BC7-1)*100</f>
        <v>40.598587953660783</v>
      </c>
      <c r="BD7" s="51">
        <f>(Encadeado!BH7/Encadeado!BD7-1)*100</f>
        <v>15.424290868624047</v>
      </c>
      <c r="BE7" s="51">
        <f>(Encadeado!BI7/Encadeado!BE7-1)*100</f>
        <v>35.082724430288948</v>
      </c>
    </row>
    <row r="8" spans="1:57" x14ac:dyDescent="0.2">
      <c r="A8" s="114" t="s">
        <v>62</v>
      </c>
      <c r="B8" s="52">
        <f>(Encadeado!F8/Encadeado!B8-1)*100</f>
        <v>38.265819931103564</v>
      </c>
      <c r="C8" s="52">
        <f>(Encadeado!G8/Encadeado!C8-1)*100</f>
        <v>44.395805767669863</v>
      </c>
      <c r="D8" s="52">
        <f>(Encadeado!H8/Encadeado!D8-1)*100</f>
        <v>41.926882095556614</v>
      </c>
      <c r="E8" s="52">
        <f>(Encadeado!I8/Encadeado!E8-1)*100</f>
        <v>40.787600918743252</v>
      </c>
      <c r="F8" s="52">
        <f>(Encadeado!J8/Encadeado!F8-1)*100</f>
        <v>18.900354973243228</v>
      </c>
      <c r="G8" s="52">
        <f>(Encadeado!K8/Encadeado!G8-1)*100</f>
        <v>13.894312998451518</v>
      </c>
      <c r="H8" s="52">
        <f>(Encadeado!L8/Encadeado!H8-1)*100</f>
        <v>22.480589267675466</v>
      </c>
      <c r="I8" s="52">
        <f>(Encadeado!M8/Encadeado!I8-1)*100</f>
        <v>7.704124148476299</v>
      </c>
      <c r="J8" s="52">
        <f>(Encadeado!N8/Encadeado!J8-1)*100</f>
        <v>18.780905367895407</v>
      </c>
      <c r="K8" s="52">
        <f>(Encadeado!O8/Encadeado!K8-1)*100</f>
        <v>23.626401112840757</v>
      </c>
      <c r="L8" s="52">
        <f>(Encadeado!P8/Encadeado!L8-1)*100</f>
        <v>7.6842917785550746</v>
      </c>
      <c r="M8" s="52">
        <f>(Encadeado!Q8/Encadeado!M8-1)*100</f>
        <v>4.2716508509446527</v>
      </c>
      <c r="N8" s="52">
        <f>(Encadeado!R8/Encadeado!N8-1)*100</f>
        <v>-6.618491747828104</v>
      </c>
      <c r="O8" s="52">
        <f>(Encadeado!S8/Encadeado!O8-1)*100</f>
        <v>-10.017308402119706</v>
      </c>
      <c r="P8" s="52">
        <f>(Encadeado!T8/Encadeado!P8-1)*100</f>
        <v>-4.2784763413929339</v>
      </c>
      <c r="Q8" s="52">
        <f>(Encadeado!U8/Encadeado!Q8-1)*100</f>
        <v>11.996736324484324</v>
      </c>
      <c r="R8" s="52">
        <f>(Encadeado!V8/Encadeado!R8-1)*100</f>
        <v>41.686740542619674</v>
      </c>
      <c r="S8" s="52">
        <f>(Encadeado!W8/Encadeado!S8-1)*100</f>
        <v>62.801729809315802</v>
      </c>
      <c r="T8" s="52">
        <f>(Encadeado!X8/Encadeado!T8-1)*100</f>
        <v>66.695579699930633</v>
      </c>
      <c r="U8" s="52">
        <f>(Encadeado!Y8/Encadeado!U8-1)*100</f>
        <v>54.025259175765328</v>
      </c>
      <c r="V8" s="52">
        <f>(Encadeado!Z8/Encadeado!V8-1)*100</f>
        <v>30.55249471027015</v>
      </c>
      <c r="W8" s="52">
        <f>(Encadeado!AA8/Encadeado!W8-1)*100</f>
        <v>12.939563064381932</v>
      </c>
      <c r="X8" s="52">
        <f>(Encadeado!AB8/Encadeado!X8-1)*100</f>
        <v>5.8411880792593518</v>
      </c>
      <c r="Y8" s="52">
        <f>(Encadeado!AC8/Encadeado!Y8-1)*100</f>
        <v>6.3676561464842463</v>
      </c>
      <c r="Z8" s="52">
        <f>(Encadeado!AD8/Encadeado!Z8-1)*100</f>
        <v>-6.9188652912558934</v>
      </c>
      <c r="AA8" s="52">
        <f>(Encadeado!AE8/Encadeado!AA8-1)*100</f>
        <v>-2.6947527632939172</v>
      </c>
      <c r="AB8" s="52">
        <f>(Encadeado!AF8/Encadeado!AB8-1)*100</f>
        <v>0.89568379422266808</v>
      </c>
      <c r="AC8" s="52">
        <f>(Encadeado!AG8/Encadeado!AC8-1)*100</f>
        <v>10.374881345884091</v>
      </c>
      <c r="AD8" s="52">
        <f>(Encadeado!AH8/Encadeado!AD8-1)*100</f>
        <v>22.300208805192455</v>
      </c>
      <c r="AE8" s="52">
        <f>(Encadeado!AI8/Encadeado!AE8-1)*100</f>
        <v>26.381852281496055</v>
      </c>
      <c r="AF8" s="52">
        <f>(Encadeado!AJ8/Encadeado!AF8-1)*100</f>
        <v>54.853068734705523</v>
      </c>
      <c r="AG8" s="52">
        <f>(Encadeado!AK8/Encadeado!AG8-1)*100</f>
        <v>39.968334138836269</v>
      </c>
      <c r="AH8" s="52">
        <f>(Encadeado!AL8/Encadeado!AH8-1)*100</f>
        <v>38.165965222099565</v>
      </c>
      <c r="AI8" s="52">
        <f>(Encadeado!AM8/Encadeado!AI8-1)*100</f>
        <v>26.247845731872133</v>
      </c>
      <c r="AJ8" s="52">
        <f>(Encadeado!AN8/Encadeado!AJ8-1)*100</f>
        <v>9.0638401097488099</v>
      </c>
      <c r="AK8" s="52">
        <f>(Encadeado!AO8/Encadeado!AK8-1)*100</f>
        <v>2.6734860145013917</v>
      </c>
      <c r="AL8" s="52">
        <f>(Encadeado!AP8/Encadeado!AL8-1)*100</f>
        <v>-2.5121432485274431</v>
      </c>
      <c r="AM8" s="52">
        <f>(Encadeado!AQ8/Encadeado!AM8-1)*100</f>
        <v>15.571153790737702</v>
      </c>
      <c r="AN8" s="52">
        <f>(Encadeado!AR8/Encadeado!AN8-1)*100</f>
        <v>-0.78065787288799093</v>
      </c>
      <c r="AO8" s="52">
        <f>(Encadeado!AS8/Encadeado!AO8-1)*100</f>
        <v>4.7786431449951428</v>
      </c>
      <c r="AP8" s="52">
        <f>(Encadeado!AT8/Encadeado!AP8-1)*100</f>
        <v>9.8959830286462491</v>
      </c>
      <c r="AQ8" s="52">
        <f>(Encadeado!AU8/Encadeado!AQ8-1)*100</f>
        <v>-1.5046396300103626</v>
      </c>
      <c r="AR8" s="52">
        <f>(Encadeado!AV8/Encadeado!AR8-1)*100</f>
        <v>16.034447644476614</v>
      </c>
      <c r="AS8" s="52">
        <f>(Encadeado!AW8/Encadeado!AS8-1)*100</f>
        <v>11.755006022771241</v>
      </c>
      <c r="AT8" s="52">
        <f>(Encadeado!AX8/Encadeado!AT8-1)*100</f>
        <v>13.106670293933131</v>
      </c>
      <c r="AU8" s="52">
        <f>(Encadeado!AY8/Encadeado!AU8-1)*100</f>
        <v>6.8500004684341809</v>
      </c>
      <c r="AV8" s="52">
        <f>(Encadeado!AZ8/Encadeado!AV8-1)*100</f>
        <v>3.9287582647128394</v>
      </c>
      <c r="AW8" s="52">
        <f>(Encadeado!BA8/Encadeado!AW8-1)*100</f>
        <v>2.8180041004907785</v>
      </c>
      <c r="AX8" s="52">
        <f>(Encadeado!BB8/Encadeado!AX8-1)*100</f>
        <v>3.4244452062248243</v>
      </c>
      <c r="AY8" s="52">
        <f>(Encadeado!BC8/Encadeado!AY8-1)*100</f>
        <v>-6.8384233067869671</v>
      </c>
      <c r="AZ8" s="52">
        <f>(Encadeado!BD8/Encadeado!AZ8-1)*100</f>
        <v>-9.8306557977072</v>
      </c>
      <c r="BA8" s="52">
        <f>(Encadeado!BE8/Encadeado!BA8-1)*100</f>
        <v>-9.2692152828704906</v>
      </c>
      <c r="BB8" s="52">
        <f>(Encadeado!BF8/Encadeado!BB8-1)*100</f>
        <v>-6.1595244760613177</v>
      </c>
      <c r="BC8" s="52">
        <f>(Encadeado!BG8/Encadeado!BC8-1)*100</f>
        <v>7.3561608554892244</v>
      </c>
      <c r="BD8" s="52">
        <f>(Encadeado!BH8/Encadeado!BD8-1)*100</f>
        <v>14.860188270904985</v>
      </c>
      <c r="BE8" s="52">
        <f>(Encadeado!BI8/Encadeado!BE8-1)*100</f>
        <v>18.069726325308899</v>
      </c>
    </row>
    <row r="9" spans="1:57" x14ac:dyDescent="0.2">
      <c r="A9" s="113" t="s">
        <v>63</v>
      </c>
      <c r="B9" s="51">
        <f>(Encadeado!F9/Encadeado!B9-1)*100</f>
        <v>49.606606714940369</v>
      </c>
      <c r="C9" s="51">
        <f>(Encadeado!G9/Encadeado!C9-1)*100</f>
        <v>24.159545126017367</v>
      </c>
      <c r="D9" s="51">
        <f>(Encadeado!H9/Encadeado!D9-1)*100</f>
        <v>17.098620617522119</v>
      </c>
      <c r="E9" s="51">
        <f>(Encadeado!I9/Encadeado!E9-1)*100</f>
        <v>-6.8557518068817043</v>
      </c>
      <c r="F9" s="51">
        <f>(Encadeado!J9/Encadeado!F9-1)*100</f>
        <v>-3.9559253591595733</v>
      </c>
      <c r="G9" s="51">
        <f>(Encadeado!K9/Encadeado!G9-1)*100</f>
        <v>-5.5792641121208746</v>
      </c>
      <c r="H9" s="51">
        <f>(Encadeado!L9/Encadeado!H9-1)*100</f>
        <v>-23.220553328542227</v>
      </c>
      <c r="I9" s="51">
        <f>(Encadeado!M9/Encadeado!I9-1)*100</f>
        <v>2.1589035866010908</v>
      </c>
      <c r="J9" s="51">
        <f>(Encadeado!N9/Encadeado!J9-1)*100</f>
        <v>-9.7498955795845212</v>
      </c>
      <c r="K9" s="51">
        <f>(Encadeado!O9/Encadeado!K9-1)*100</f>
        <v>-13.481919402112242</v>
      </c>
      <c r="L9" s="51">
        <f>(Encadeado!P9/Encadeado!L9-1)*100</f>
        <v>-1.3047698411177366</v>
      </c>
      <c r="M9" s="51">
        <f>(Encadeado!Q9/Encadeado!M9-1)*100</f>
        <v>-17.337282462570013</v>
      </c>
      <c r="N9" s="51">
        <f>(Encadeado!R9/Encadeado!N9-1)*100</f>
        <v>-5.1896269957668935</v>
      </c>
      <c r="O9" s="51">
        <f>(Encadeado!S9/Encadeado!O9-1)*100</f>
        <v>5.7838012338257361</v>
      </c>
      <c r="P9" s="51">
        <f>(Encadeado!T9/Encadeado!P9-1)*100</f>
        <v>-10.978644172470997</v>
      </c>
      <c r="Q9" s="51">
        <f>(Encadeado!U9/Encadeado!Q9-1)*100</f>
        <v>13.081600904289846</v>
      </c>
      <c r="R9" s="51">
        <f>(Encadeado!V9/Encadeado!R9-1)*100</f>
        <v>-17.246826628728229</v>
      </c>
      <c r="S9" s="51">
        <f>(Encadeado!W9/Encadeado!S9-1)*100</f>
        <v>-9.074361439646605</v>
      </c>
      <c r="T9" s="51">
        <f>(Encadeado!X9/Encadeado!T9-1)*100</f>
        <v>-5.1499395266499715</v>
      </c>
      <c r="U9" s="51">
        <f>(Encadeado!Y9/Encadeado!U9-1)*100</f>
        <v>-19.045545340259807</v>
      </c>
      <c r="V9" s="51">
        <f>(Encadeado!Z9/Encadeado!V9-1)*100</f>
        <v>-4.2733669245469059</v>
      </c>
      <c r="W9" s="51">
        <f>(Encadeado!AA9/Encadeado!W9-1)*100</f>
        <v>-13.355715693902848</v>
      </c>
      <c r="X9" s="51">
        <f>(Encadeado!AB9/Encadeado!X9-1)*100</f>
        <v>30.024801233750843</v>
      </c>
      <c r="Y9" s="51">
        <f>(Encadeado!AC9/Encadeado!Y9-1)*100</f>
        <v>-3.5007936281611252</v>
      </c>
      <c r="Z9" s="51">
        <f>(Encadeado!AD9/Encadeado!Z9-1)*100</f>
        <v>5.2688290756685463</v>
      </c>
      <c r="AA9" s="51">
        <f>(Encadeado!AE9/Encadeado!AA9-1)*100</f>
        <v>15.297567524247579</v>
      </c>
      <c r="AB9" s="51">
        <f>(Encadeado!AF9/Encadeado!AB9-1)*100</f>
        <v>1.7102124217665216</v>
      </c>
      <c r="AC9" s="51">
        <f>(Encadeado!AG9/Encadeado!AC9-1)*100</f>
        <v>7.514413473799042</v>
      </c>
      <c r="AD9" s="51">
        <f>(Encadeado!AH9/Encadeado!AD9-1)*100</f>
        <v>-0.77259640804541174</v>
      </c>
      <c r="AE9" s="51">
        <f>(Encadeado!AI9/Encadeado!AE9-1)*100</f>
        <v>-19.78588777371677</v>
      </c>
      <c r="AF9" s="51">
        <f>(Encadeado!AJ9/Encadeado!AF9-1)*100</f>
        <v>-19.429905852043948</v>
      </c>
      <c r="AG9" s="51">
        <f>(Encadeado!AK9/Encadeado!AG9-1)*100</f>
        <v>-14.759932135435626</v>
      </c>
      <c r="AH9" s="51">
        <f>(Encadeado!AL9/Encadeado!AH9-1)*100</f>
        <v>-10.193536147626613</v>
      </c>
      <c r="AI9" s="51">
        <f>(Encadeado!AM9/Encadeado!AI9-1)*100</f>
        <v>19.651509591491401</v>
      </c>
      <c r="AJ9" s="51">
        <f>(Encadeado!AN9/Encadeado!AJ9-1)*100</f>
        <v>16.231835837141361</v>
      </c>
      <c r="AK9" s="51">
        <f>(Encadeado!AO9/Encadeado!AK9-1)*100</f>
        <v>-1.22764779344956</v>
      </c>
      <c r="AL9" s="51">
        <f>(Encadeado!AP9/Encadeado!AL9-1)*100</f>
        <v>12.895077497153906</v>
      </c>
      <c r="AM9" s="51">
        <f>(Encadeado!AQ9/Encadeado!AM9-1)*100</f>
        <v>6.1210797404368522</v>
      </c>
      <c r="AN9" s="51">
        <f>(Encadeado!AR9/Encadeado!AN9-1)*100</f>
        <v>22.959855916437235</v>
      </c>
      <c r="AO9" s="51">
        <f>(Encadeado!AS9/Encadeado!AO9-1)*100</f>
        <v>38.184843222775868</v>
      </c>
      <c r="AP9" s="51">
        <f>(Encadeado!AT9/Encadeado!AP9-1)*100</f>
        <v>12.939395190449975</v>
      </c>
      <c r="AQ9" s="51">
        <f>(Encadeado!AU9/Encadeado!AQ9-1)*100</f>
        <v>8.677815048892823</v>
      </c>
      <c r="AR9" s="51">
        <f>(Encadeado!AV9/Encadeado!AR9-1)*100</f>
        <v>-5.5090681387615303</v>
      </c>
      <c r="AS9" s="51">
        <f>(Encadeado!AW9/Encadeado!AS9-1)*100</f>
        <v>1.5398360170139735</v>
      </c>
      <c r="AT9" s="51">
        <f>(Encadeado!AX9/Encadeado!AT9-1)*100</f>
        <v>4.1690847625017069</v>
      </c>
      <c r="AU9" s="51">
        <f>(Encadeado!AY9/Encadeado!AU9-1)*100</f>
        <v>6.481565801268041</v>
      </c>
      <c r="AV9" s="51">
        <f>(Encadeado!AZ9/Encadeado!AV9-1)*100</f>
        <v>14.797012120277842</v>
      </c>
      <c r="AW9" s="51">
        <f>(Encadeado!BA9/Encadeado!AW9-1)*100</f>
        <v>17.321370401410043</v>
      </c>
      <c r="AX9" s="51">
        <f>(Encadeado!BB9/Encadeado!AX9-1)*100</f>
        <v>18.089257702826657</v>
      </c>
      <c r="AY9" s="51">
        <f>(Encadeado!BC9/Encadeado!AY9-1)*100</f>
        <v>-32.532231481825967</v>
      </c>
      <c r="AZ9" s="51">
        <f>(Encadeado!BD9/Encadeado!AZ9-1)*100</f>
        <v>13.139404890491457</v>
      </c>
      <c r="BA9" s="51">
        <f>(Encadeado!BE9/Encadeado!BA9-1)*100</f>
        <v>14.743510081962663</v>
      </c>
      <c r="BB9" s="51">
        <f>(Encadeado!BF9/Encadeado!BB9-1)*100</f>
        <v>5.6872165555882592</v>
      </c>
      <c r="BC9" s="51">
        <f>(Encadeado!BG9/Encadeado!BC9-1)*100</f>
        <v>67.32938945305655</v>
      </c>
      <c r="BD9" s="51">
        <f>(Encadeado!BH9/Encadeado!BD9-1)*100</f>
        <v>-2.720330243202429</v>
      </c>
      <c r="BE9" s="51">
        <f>(Encadeado!BI9/Encadeado!BE9-1)*100</f>
        <v>-12.496727640507332</v>
      </c>
    </row>
    <row r="10" spans="1:57" x14ac:dyDescent="0.2">
      <c r="A10" s="114" t="s">
        <v>64</v>
      </c>
      <c r="B10" s="52">
        <f>(Encadeado!F10/Encadeado!B10-1)*100</f>
        <v>7.0825084046620246</v>
      </c>
      <c r="C10" s="52">
        <f>(Encadeado!G10/Encadeado!C10-1)*100</f>
        <v>-8.7433136199028034</v>
      </c>
      <c r="D10" s="52">
        <f>(Encadeado!H10/Encadeado!D10-1)*100</f>
        <v>12.189244214495275</v>
      </c>
      <c r="E10" s="52">
        <f>(Encadeado!I10/Encadeado!E10-1)*100</f>
        <v>-18.468408414819869</v>
      </c>
      <c r="F10" s="52">
        <f>(Encadeado!J10/Encadeado!F10-1)*100</f>
        <v>20.094832513074333</v>
      </c>
      <c r="G10" s="52">
        <f>(Encadeado!K10/Encadeado!G10-1)*100</f>
        <v>0.77454737414375252</v>
      </c>
      <c r="H10" s="52">
        <f>(Encadeado!L10/Encadeado!H10-1)*100</f>
        <v>-2.738711636934299</v>
      </c>
      <c r="I10" s="52">
        <f>(Encadeado!M10/Encadeado!I10-1)*100</f>
        <v>6.2725003682120972</v>
      </c>
      <c r="J10" s="52">
        <f>(Encadeado!N10/Encadeado!J10-1)*100</f>
        <v>-7.1636225676080851</v>
      </c>
      <c r="K10" s="52">
        <f>(Encadeado!O10/Encadeado!K10-1)*100</f>
        <v>16.084806481376667</v>
      </c>
      <c r="L10" s="52">
        <f>(Encadeado!P10/Encadeado!L10-1)*100</f>
        <v>5.3165878297389835</v>
      </c>
      <c r="M10" s="52">
        <f>(Encadeado!Q10/Encadeado!M10-1)*100</f>
        <v>-2.127058327489062</v>
      </c>
      <c r="N10" s="52">
        <f>(Encadeado!R10/Encadeado!N10-1)*100</f>
        <v>-7.0713576002607192</v>
      </c>
      <c r="O10" s="52">
        <f>(Encadeado!S10/Encadeado!O10-1)*100</f>
        <v>1.6956459095179621</v>
      </c>
      <c r="P10" s="52">
        <f>(Encadeado!T10/Encadeado!P10-1)*100</f>
        <v>10.176004900544733</v>
      </c>
      <c r="Q10" s="52">
        <f>(Encadeado!U10/Encadeado!Q10-1)*100</f>
        <v>3.6829881398976028</v>
      </c>
      <c r="R10" s="52">
        <f>(Encadeado!V10/Encadeado!R10-1)*100</f>
        <v>8.6491345325037763</v>
      </c>
      <c r="S10" s="52">
        <f>(Encadeado!W10/Encadeado!S10-1)*100</f>
        <v>-6.2991878858804533</v>
      </c>
      <c r="T10" s="52">
        <f>(Encadeado!X10/Encadeado!T10-1)*100</f>
        <v>-6.7749036804618079</v>
      </c>
      <c r="U10" s="52">
        <f>(Encadeado!Y10/Encadeado!U10-1)*100</f>
        <v>-2.4194802953332539</v>
      </c>
      <c r="V10" s="52">
        <f>(Encadeado!Z10/Encadeado!V10-1)*100</f>
        <v>-5.0015251735818005</v>
      </c>
      <c r="W10" s="52">
        <f>(Encadeado!AA10/Encadeado!W10-1)*100</f>
        <v>-8.4302299473416049</v>
      </c>
      <c r="X10" s="52">
        <f>(Encadeado!AB10/Encadeado!X10-1)*100</f>
        <v>-7.8061944451965353</v>
      </c>
      <c r="Y10" s="52">
        <f>(Encadeado!AC10/Encadeado!Y10-1)*100</f>
        <v>-10.688847383447309</v>
      </c>
      <c r="Z10" s="52">
        <f>(Encadeado!AD10/Encadeado!Z10-1)*100</f>
        <v>0.74325925549418859</v>
      </c>
      <c r="AA10" s="52">
        <f>(Encadeado!AE10/Encadeado!AA10-1)*100</f>
        <v>-0.30232213198294611</v>
      </c>
      <c r="AB10" s="52">
        <f>(Encadeado!AF10/Encadeado!AB10-1)*100</f>
        <v>0.24798414473650165</v>
      </c>
      <c r="AC10" s="52">
        <f>(Encadeado!AG10/Encadeado!AC10-1)*100</f>
        <v>8.9256146232768341</v>
      </c>
      <c r="AD10" s="52">
        <f>(Encadeado!AH10/Encadeado!AD10-1)*100</f>
        <v>-11.453392510925086</v>
      </c>
      <c r="AE10" s="52">
        <f>(Encadeado!AI10/Encadeado!AE10-1)*100</f>
        <v>-5.2705469209416318</v>
      </c>
      <c r="AF10" s="52">
        <f>(Encadeado!AJ10/Encadeado!AF10-1)*100</f>
        <v>-8.365164099131384</v>
      </c>
      <c r="AG10" s="52">
        <f>(Encadeado!AK10/Encadeado!AG10-1)*100</f>
        <v>-11.019887451785715</v>
      </c>
      <c r="AH10" s="52">
        <f>(Encadeado!AL10/Encadeado!AH10-1)*100</f>
        <v>-1.0967586719670686</v>
      </c>
      <c r="AI10" s="52">
        <f>(Encadeado!AM10/Encadeado!AI10-1)*100</f>
        <v>4.7559588893769877</v>
      </c>
      <c r="AJ10" s="52">
        <f>(Encadeado!AN10/Encadeado!AJ10-1)*100</f>
        <v>4.924075986432852</v>
      </c>
      <c r="AK10" s="52">
        <f>(Encadeado!AO10/Encadeado!AK10-1)*100</f>
        <v>8.2867632376844469</v>
      </c>
      <c r="AL10" s="52">
        <f>(Encadeado!AP10/Encadeado!AL10-1)*100</f>
        <v>14.571889589318232</v>
      </c>
      <c r="AM10" s="52">
        <f>(Encadeado!AQ10/Encadeado!AM10-1)*100</f>
        <v>5.5466088444566797</v>
      </c>
      <c r="AN10" s="52">
        <f>(Encadeado!AR10/Encadeado!AN10-1)*100</f>
        <v>9.1920879826171245</v>
      </c>
      <c r="AO10" s="52">
        <f>(Encadeado!AS10/Encadeado!AO10-1)*100</f>
        <v>8.3880667677472154</v>
      </c>
      <c r="AP10" s="52">
        <f>(Encadeado!AT10/Encadeado!AP10-1)*100</f>
        <v>6.4526552116869196</v>
      </c>
      <c r="AQ10" s="52">
        <f>(Encadeado!AU10/Encadeado!AQ10-1)*100</f>
        <v>9.4851093214984417</v>
      </c>
      <c r="AR10" s="52">
        <f>(Encadeado!AV10/Encadeado!AR10-1)*100</f>
        <v>10.414188088118337</v>
      </c>
      <c r="AS10" s="52">
        <f>(Encadeado!AW10/Encadeado!AS10-1)*100</f>
        <v>7.6417219150177296</v>
      </c>
      <c r="AT10" s="52">
        <f>(Encadeado!AX10/Encadeado!AT10-1)*100</f>
        <v>5.7443348592513876</v>
      </c>
      <c r="AU10" s="52">
        <f>(Encadeado!AY10/Encadeado!AU10-1)*100</f>
        <v>7.7510906862381379</v>
      </c>
      <c r="AV10" s="52">
        <f>(Encadeado!AZ10/Encadeado!AV10-1)*100</f>
        <v>3.0823186893567334</v>
      </c>
      <c r="AW10" s="52">
        <f>(Encadeado!BA10/Encadeado!AW10-1)*100</f>
        <v>2.4260074249863983</v>
      </c>
      <c r="AX10" s="52">
        <f>(Encadeado!BB10/Encadeado!AX10-1)*100</f>
        <v>2.430572035833567</v>
      </c>
      <c r="AY10" s="52">
        <f>(Encadeado!BC10/Encadeado!AY10-1)*100</f>
        <v>-42.099280009328652</v>
      </c>
      <c r="AZ10" s="52">
        <f>(Encadeado!BD10/Encadeado!AZ10-1)*100</f>
        <v>-24.89840511208503</v>
      </c>
      <c r="BA10" s="52">
        <f>(Encadeado!BE10/Encadeado!BA10-1)*100</f>
        <v>-19.178130490743751</v>
      </c>
      <c r="BB10" s="52">
        <f>(Encadeado!BF10/Encadeado!BB10-1)*100</f>
        <v>-26.264303605935378</v>
      </c>
      <c r="BC10" s="52">
        <f>(Encadeado!BG10/Encadeado!BC10-1)*100</f>
        <v>34.86878805482754</v>
      </c>
      <c r="BD10" s="52">
        <f>(Encadeado!BH10/Encadeado!BD10-1)*100</f>
        <v>11.234566726793528</v>
      </c>
      <c r="BE10" s="52">
        <f>(Encadeado!BI10/Encadeado!BE10-1)*100</f>
        <v>12.525103194131137</v>
      </c>
    </row>
    <row r="11" spans="1:57" x14ac:dyDescent="0.2">
      <c r="A11" s="113" t="s">
        <v>65</v>
      </c>
      <c r="B11" s="51">
        <f>(Encadeado!F11/Encadeado!B11-1)*100</f>
        <v>10.369405978499756</v>
      </c>
      <c r="C11" s="51">
        <f>(Encadeado!G11/Encadeado!C11-1)*100</f>
        <v>9.3288726217733107</v>
      </c>
      <c r="D11" s="51">
        <f>(Encadeado!H11/Encadeado!D11-1)*100</f>
        <v>5.0198621214560424</v>
      </c>
      <c r="E11" s="51">
        <f>(Encadeado!I11/Encadeado!E11-1)*100</f>
        <v>7.1066586882944094</v>
      </c>
      <c r="F11" s="51">
        <f>(Encadeado!J11/Encadeado!F11-1)*100</f>
        <v>-13.493518979196029</v>
      </c>
      <c r="G11" s="51">
        <f>(Encadeado!K11/Encadeado!G11-1)*100</f>
        <v>-10.264830173198492</v>
      </c>
      <c r="H11" s="51">
        <f>(Encadeado!L11/Encadeado!H11-1)*100</f>
        <v>-6.5886476262488225</v>
      </c>
      <c r="I11" s="51">
        <f>(Encadeado!M11/Encadeado!I11-1)*100</f>
        <v>-6.1743412240346736</v>
      </c>
      <c r="J11" s="51">
        <f>(Encadeado!N11/Encadeado!J11-1)*100</f>
        <v>9.5225420803598304</v>
      </c>
      <c r="K11" s="51">
        <f>(Encadeado!O11/Encadeado!K11-1)*100</f>
        <v>11.924754330090103</v>
      </c>
      <c r="L11" s="51">
        <f>(Encadeado!P11/Encadeado!L11-1)*100</f>
        <v>7.1134116631735189</v>
      </c>
      <c r="M11" s="51">
        <f>(Encadeado!Q11/Encadeado!M11-1)*100</f>
        <v>12.89333882615149</v>
      </c>
      <c r="N11" s="51">
        <f>(Encadeado!R11/Encadeado!N11-1)*100</f>
        <v>-7.9357447942811739</v>
      </c>
      <c r="O11" s="51">
        <f>(Encadeado!S11/Encadeado!O11-1)*100</f>
        <v>-6.3170140197452485</v>
      </c>
      <c r="P11" s="51">
        <f>(Encadeado!T11/Encadeado!P11-1)*100</f>
        <v>-12.095208879816322</v>
      </c>
      <c r="Q11" s="51">
        <f>(Encadeado!U11/Encadeado!Q11-1)*100</f>
        <v>-18.755326719829934</v>
      </c>
      <c r="R11" s="51">
        <f>(Encadeado!V11/Encadeado!R11-1)*100</f>
        <v>7.6213328501420596</v>
      </c>
      <c r="S11" s="51">
        <f>(Encadeado!W11/Encadeado!S11-1)*100</f>
        <v>-5.043216958658558</v>
      </c>
      <c r="T11" s="51">
        <f>(Encadeado!X11/Encadeado!T11-1)*100</f>
        <v>-15.91374742773748</v>
      </c>
      <c r="U11" s="51">
        <f>(Encadeado!Y11/Encadeado!U11-1)*100</f>
        <v>-11.845421245600452</v>
      </c>
      <c r="V11" s="51">
        <f>(Encadeado!Z11/Encadeado!V11-1)*100</f>
        <v>-23.213721776942354</v>
      </c>
      <c r="W11" s="51">
        <f>(Encadeado!AA11/Encadeado!W11-1)*100</f>
        <v>11.210821136479421</v>
      </c>
      <c r="X11" s="51">
        <f>(Encadeado!AB11/Encadeado!X11-1)*100</f>
        <v>23.742759056565976</v>
      </c>
      <c r="Y11" s="51">
        <f>(Encadeado!AC11/Encadeado!Y11-1)*100</f>
        <v>26.579578044206652</v>
      </c>
      <c r="Z11" s="51">
        <f>(Encadeado!AD11/Encadeado!Z11-1)*100</f>
        <v>6.2100903749864544</v>
      </c>
      <c r="AA11" s="51">
        <f>(Encadeado!AE11/Encadeado!AA11-1)*100</f>
        <v>-17.297676985460964</v>
      </c>
      <c r="AB11" s="51">
        <f>(Encadeado!AF11/Encadeado!AB11-1)*100</f>
        <v>-12.927633783517178</v>
      </c>
      <c r="AC11" s="51">
        <f>(Encadeado!AG11/Encadeado!AC11-1)*100</f>
        <v>-11.22092096244357</v>
      </c>
      <c r="AD11" s="51">
        <f>(Encadeado!AH11/Encadeado!AD11-1)*100</f>
        <v>5.9656611880376298</v>
      </c>
      <c r="AE11" s="51">
        <f>(Encadeado!AI11/Encadeado!AE11-1)*100</f>
        <v>8.4432064757945966</v>
      </c>
      <c r="AF11" s="51">
        <f>(Encadeado!AJ11/Encadeado!AF11-1)*100</f>
        <v>6.7920488900668818</v>
      </c>
      <c r="AG11" s="51">
        <f>(Encadeado!AK11/Encadeado!AG11-1)*100</f>
        <v>5.3549861234460483</v>
      </c>
      <c r="AH11" s="51">
        <f>(Encadeado!AL11/Encadeado!AH11-1)*100</f>
        <v>5.0175018474801103</v>
      </c>
      <c r="AI11" s="51">
        <f>(Encadeado!AM11/Encadeado!AI11-1)*100</f>
        <v>8.239802659994556</v>
      </c>
      <c r="AJ11" s="51">
        <f>(Encadeado!AN11/Encadeado!AJ11-1)*100</f>
        <v>-2.7800605658380828</v>
      </c>
      <c r="AK11" s="51">
        <f>(Encadeado!AO11/Encadeado!AK11-1)*100</f>
        <v>7.7869605051472668</v>
      </c>
      <c r="AL11" s="51">
        <f>(Encadeado!AP11/Encadeado!AL11-1)*100</f>
        <v>8.1420036714409108</v>
      </c>
      <c r="AM11" s="51">
        <f>(Encadeado!AQ11/Encadeado!AM11-1)*100</f>
        <v>8.0166675867715753</v>
      </c>
      <c r="AN11" s="51">
        <f>(Encadeado!AR11/Encadeado!AN11-1)*100</f>
        <v>5.7567741650527138</v>
      </c>
      <c r="AO11" s="51">
        <f>(Encadeado!AS11/Encadeado!AO11-1)*100</f>
        <v>7.9358265322446719</v>
      </c>
      <c r="AP11" s="51">
        <f>(Encadeado!AT11/Encadeado!AP11-1)*100</f>
        <v>1.0397346534170904</v>
      </c>
      <c r="AQ11" s="51">
        <f>(Encadeado!AU11/Encadeado!AQ11-1)*100</f>
        <v>-7.3287765817455108</v>
      </c>
      <c r="AR11" s="51">
        <f>(Encadeado!AV11/Encadeado!AR11-1)*100</f>
        <v>-3.903207619674598</v>
      </c>
      <c r="AS11" s="51">
        <f>(Encadeado!AW11/Encadeado!AS11-1)*100</f>
        <v>1.1153296438699334</v>
      </c>
      <c r="AT11" s="51">
        <f>(Encadeado!AX11/Encadeado!AT11-1)*100</f>
        <v>-2.6709635326419678</v>
      </c>
      <c r="AU11" s="51">
        <f>(Encadeado!AY11/Encadeado!AU11-1)*100</f>
        <v>12.082550092863521</v>
      </c>
      <c r="AV11" s="51">
        <f>(Encadeado!AZ11/Encadeado!AV11-1)*100</f>
        <v>27.210384612153948</v>
      </c>
      <c r="AW11" s="51">
        <f>(Encadeado!BA11/Encadeado!AW11-1)*100</f>
        <v>5.7556224074186257</v>
      </c>
      <c r="AX11" s="51">
        <f>(Encadeado!BB11/Encadeado!AX11-1)*100</f>
        <v>9.2089926425475319</v>
      </c>
      <c r="AY11" s="51">
        <f>(Encadeado!BC11/Encadeado!AY11-1)*100</f>
        <v>-70.078382375843276</v>
      </c>
      <c r="AZ11" s="51">
        <f>(Encadeado!BD11/Encadeado!AZ11-1)*100</f>
        <v>-40.421877445328512</v>
      </c>
      <c r="BA11" s="51">
        <f>(Encadeado!BE11/Encadeado!BA11-1)*100</f>
        <v>-25.709322562940496</v>
      </c>
      <c r="BB11" s="51">
        <f>(Encadeado!BF11/Encadeado!BB11-1)*100</f>
        <v>-26.620013231674633</v>
      </c>
      <c r="BC11" s="51">
        <f>(Encadeado!BG11/Encadeado!BC11-1)*100</f>
        <v>142.14280184429552</v>
      </c>
      <c r="BD11" s="51">
        <f>(Encadeado!BH11/Encadeado!BD11-1)*100</f>
        <v>6.0699573741004986</v>
      </c>
      <c r="BE11" s="51">
        <f>(Encadeado!BI11/Encadeado!BE11-1)*100</f>
        <v>-2.5415317457589959</v>
      </c>
    </row>
    <row r="12" spans="1:57" x14ac:dyDescent="0.2">
      <c r="A12" s="114" t="s">
        <v>66</v>
      </c>
      <c r="B12" s="52">
        <f>(Encadeado!F12/Encadeado!B12-1)*100</f>
        <v>21.575563838403376</v>
      </c>
      <c r="C12" s="52">
        <f>(Encadeado!G12/Encadeado!C12-1)*100</f>
        <v>-4.0049316449633938</v>
      </c>
      <c r="D12" s="52">
        <f>(Encadeado!H12/Encadeado!D12-1)*100</f>
        <v>6.7310203306746308</v>
      </c>
      <c r="E12" s="52">
        <f>(Encadeado!I12/Encadeado!E12-1)*100</f>
        <v>0.22056315459220155</v>
      </c>
      <c r="F12" s="52">
        <f>(Encadeado!J12/Encadeado!F12-1)*100</f>
        <v>2.3323710970378331</v>
      </c>
      <c r="G12" s="52">
        <f>(Encadeado!K12/Encadeado!G12-1)*100</f>
        <v>18.527184311157786</v>
      </c>
      <c r="H12" s="52">
        <f>(Encadeado!L12/Encadeado!H12-1)*100</f>
        <v>3.3058648730635687</v>
      </c>
      <c r="I12" s="52">
        <f>(Encadeado!M12/Encadeado!I12-1)*100</f>
        <v>-38.690853258571558</v>
      </c>
      <c r="J12" s="52">
        <f>(Encadeado!N12/Encadeado!J12-1)*100</f>
        <v>-20.05862119058277</v>
      </c>
      <c r="K12" s="52">
        <f>(Encadeado!O12/Encadeado!K12-1)*100</f>
        <v>-12.939499312493641</v>
      </c>
      <c r="L12" s="52">
        <f>(Encadeado!P12/Encadeado!L12-1)*100</f>
        <v>-6.3623797756469758</v>
      </c>
      <c r="M12" s="52">
        <f>(Encadeado!Q12/Encadeado!M12-1)*100</f>
        <v>41.064858830509941</v>
      </c>
      <c r="N12" s="52">
        <f>(Encadeado!R12/Encadeado!N12-1)*100</f>
        <v>-6.573915424746124</v>
      </c>
      <c r="O12" s="52">
        <f>(Encadeado!S12/Encadeado!O12-1)*100</f>
        <v>-6.4833174410548144</v>
      </c>
      <c r="P12" s="52">
        <f>(Encadeado!T12/Encadeado!P12-1)*100</f>
        <v>40.609561517842629</v>
      </c>
      <c r="Q12" s="52">
        <f>(Encadeado!U12/Encadeado!Q12-1)*100</f>
        <v>54.81511292507448</v>
      </c>
      <c r="R12" s="52">
        <f>(Encadeado!V12/Encadeado!R12-1)*100</f>
        <v>60.759526245062979</v>
      </c>
      <c r="S12" s="52">
        <f>(Encadeado!W12/Encadeado!S12-1)*100</f>
        <v>61.896960862015725</v>
      </c>
      <c r="T12" s="52">
        <f>(Encadeado!X12/Encadeado!T12-1)*100</f>
        <v>17.87327010946931</v>
      </c>
      <c r="U12" s="52">
        <f>(Encadeado!Y12/Encadeado!U12-1)*100</f>
        <v>17.360629373826608</v>
      </c>
      <c r="V12" s="52">
        <f>(Encadeado!Z12/Encadeado!V12-1)*100</f>
        <v>51.835445413365107</v>
      </c>
      <c r="W12" s="52">
        <f>(Encadeado!AA12/Encadeado!W12-1)*100</f>
        <v>-10.029552332680669</v>
      </c>
      <c r="X12" s="52">
        <f>(Encadeado!AB12/Encadeado!X12-1)*100</f>
        <v>-13.497350868939328</v>
      </c>
      <c r="Y12" s="52">
        <f>(Encadeado!AC12/Encadeado!Y12-1)*100</f>
        <v>-8.2850491503519645</v>
      </c>
      <c r="Z12" s="52">
        <f>(Encadeado!AD12/Encadeado!Z12-1)*100</f>
        <v>-15.738265199323397</v>
      </c>
      <c r="AA12" s="52">
        <f>(Encadeado!AE12/Encadeado!AA12-1)*100</f>
        <v>-6.4964172277400145</v>
      </c>
      <c r="AB12" s="52">
        <f>(Encadeado!AF12/Encadeado!AB12-1)*100</f>
        <v>-11.616458718177359</v>
      </c>
      <c r="AC12" s="52">
        <f>(Encadeado!AG12/Encadeado!AC12-1)*100</f>
        <v>-8.2670634118689463</v>
      </c>
      <c r="AD12" s="52">
        <f>(Encadeado!AH12/Encadeado!AD12-1)*100</f>
        <v>-24.51813324091221</v>
      </c>
      <c r="AE12" s="52">
        <f>(Encadeado!AI12/Encadeado!AE12-1)*100</f>
        <v>-22.746351973143941</v>
      </c>
      <c r="AF12" s="52">
        <f>(Encadeado!AJ12/Encadeado!AF12-1)*100</f>
        <v>-7.7980184511287742</v>
      </c>
      <c r="AG12" s="52">
        <f>(Encadeado!AK12/Encadeado!AG12-1)*100</f>
        <v>-8.4356339413237826</v>
      </c>
      <c r="AH12" s="52">
        <f>(Encadeado!AL12/Encadeado!AH12-1)*100</f>
        <v>2.5178128958237567</v>
      </c>
      <c r="AI12" s="52">
        <f>(Encadeado!AM12/Encadeado!AI12-1)*100</f>
        <v>12.621923440978367</v>
      </c>
      <c r="AJ12" s="52">
        <f>(Encadeado!AN12/Encadeado!AJ12-1)*100</f>
        <v>12.69578171157988</v>
      </c>
      <c r="AK12" s="52">
        <f>(Encadeado!AO12/Encadeado!AK12-1)*100</f>
        <v>1.6256383719014389</v>
      </c>
      <c r="AL12" s="52">
        <f>(Encadeado!AP12/Encadeado!AL12-1)*100</f>
        <v>17.065359006966929</v>
      </c>
      <c r="AM12" s="52">
        <f>(Encadeado!AQ12/Encadeado!AM12-1)*100</f>
        <v>18.943486278725487</v>
      </c>
      <c r="AN12" s="52">
        <f>(Encadeado!AR12/Encadeado!AN12-1)*100</f>
        <v>13.497410442662927</v>
      </c>
      <c r="AO12" s="52">
        <f>(Encadeado!AS12/Encadeado!AO12-1)*100</f>
        <v>23.01705778977481</v>
      </c>
      <c r="AP12" s="52">
        <f>(Encadeado!AT12/Encadeado!AP12-1)*100</f>
        <v>13.639603209539253</v>
      </c>
      <c r="AQ12" s="52">
        <f>(Encadeado!AU12/Encadeado!AQ12-1)*100</f>
        <v>0.45092636133927666</v>
      </c>
      <c r="AR12" s="52">
        <f>(Encadeado!AV12/Encadeado!AR12-1)*100</f>
        <v>-1.1482133359337343</v>
      </c>
      <c r="AS12" s="52">
        <f>(Encadeado!AW12/Encadeado!AS12-1)*100</f>
        <v>3.6527501402846552</v>
      </c>
      <c r="AT12" s="52">
        <f>(Encadeado!AX12/Encadeado!AT12-1)*100</f>
        <v>13.404776709726463</v>
      </c>
      <c r="AU12" s="52">
        <f>(Encadeado!AY12/Encadeado!AU12-1)*100</f>
        <v>17.878613757804974</v>
      </c>
      <c r="AV12" s="52">
        <f>(Encadeado!AZ12/Encadeado!AV12-1)*100</f>
        <v>7.8443126602450342</v>
      </c>
      <c r="AW12" s="52">
        <f>(Encadeado!BA12/Encadeado!AW12-1)*100</f>
        <v>-3.1115203561120186</v>
      </c>
      <c r="AX12" s="52">
        <f>(Encadeado!BB12/Encadeado!AX12-1)*100</f>
        <v>-14.950935456108327</v>
      </c>
      <c r="AY12" s="52">
        <f>(Encadeado!BC12/Encadeado!AY12-1)*100</f>
        <v>-96.606975091608348</v>
      </c>
      <c r="AZ12" s="52">
        <f>(Encadeado!BD12/Encadeado!AZ12-1)*100</f>
        <v>-95.76749017068137</v>
      </c>
      <c r="BA12" s="52">
        <f>(Encadeado!BE12/Encadeado!BA12-1)*100</f>
        <v>-95.346321528571664</v>
      </c>
      <c r="BB12" s="52">
        <f>(Encadeado!BF12/Encadeado!BB12-1)*100</f>
        <v>-95.324935953965877</v>
      </c>
      <c r="BC12" s="52">
        <f>(Encadeado!BG12/Encadeado!BC12-1)*100</f>
        <v>145.94593499377919</v>
      </c>
      <c r="BD12" s="52">
        <f>(Encadeado!BH12/Encadeado!BD12-1)*100</f>
        <v>348.47521606755123</v>
      </c>
      <c r="BE12" s="52">
        <f>(Encadeado!BI12/Encadeado!BE12-1)*100</f>
        <v>1145.9436836768568</v>
      </c>
    </row>
    <row r="13" spans="1:57" x14ac:dyDescent="0.2">
      <c r="A13" s="113" t="s">
        <v>67</v>
      </c>
      <c r="B13" s="51">
        <f>(Encadeado!F13/Encadeado!B13-1)*100</f>
        <v>-16.328133502210751</v>
      </c>
      <c r="C13" s="51">
        <f>(Encadeado!G13/Encadeado!C13-1)*100</f>
        <v>-18.887098401655088</v>
      </c>
      <c r="D13" s="51">
        <f>(Encadeado!H13/Encadeado!D13-1)*100</f>
        <v>46.871576202943153</v>
      </c>
      <c r="E13" s="51">
        <f>(Encadeado!I13/Encadeado!E13-1)*100</f>
        <v>28.52633298087661</v>
      </c>
      <c r="F13" s="51">
        <f>(Encadeado!J13/Encadeado!F13-1)*100</f>
        <v>7.4501856664860755</v>
      </c>
      <c r="G13" s="51">
        <f>(Encadeado!K13/Encadeado!G13-1)*100</f>
        <v>5.3110893084994615</v>
      </c>
      <c r="H13" s="51">
        <f>(Encadeado!L13/Encadeado!H13-1)*100</f>
        <v>6.8609163043529708</v>
      </c>
      <c r="I13" s="51">
        <f>(Encadeado!M13/Encadeado!I13-1)*100</f>
        <v>10.464568530165931</v>
      </c>
      <c r="J13" s="51">
        <f>(Encadeado!N13/Encadeado!J13-1)*100</f>
        <v>-1.4723068071278878</v>
      </c>
      <c r="K13" s="51">
        <f>(Encadeado!O13/Encadeado!K13-1)*100</f>
        <v>1.0099111393884641</v>
      </c>
      <c r="L13" s="51">
        <f>(Encadeado!P13/Encadeado!L13-1)*100</f>
        <v>-2.0116292001207903</v>
      </c>
      <c r="M13" s="51">
        <f>(Encadeado!Q13/Encadeado!M13-1)*100</f>
        <v>-8.4737546864632751E-2</v>
      </c>
      <c r="N13" s="51">
        <f>(Encadeado!R13/Encadeado!N13-1)*100</f>
        <v>-10.481135491346183</v>
      </c>
      <c r="O13" s="51">
        <f>(Encadeado!S13/Encadeado!O13-1)*100</f>
        <v>3.9206560496217513</v>
      </c>
      <c r="P13" s="51">
        <f>(Encadeado!T13/Encadeado!P13-1)*100</f>
        <v>-2.8813693703336418</v>
      </c>
      <c r="Q13" s="51">
        <f>(Encadeado!U13/Encadeado!Q13-1)*100</f>
        <v>14.820659211925435</v>
      </c>
      <c r="R13" s="51">
        <f>(Encadeado!V13/Encadeado!R13-1)*100</f>
        <v>37.764769692112331</v>
      </c>
      <c r="S13" s="51">
        <f>(Encadeado!W13/Encadeado!S13-1)*100</f>
        <v>36.854572164105107</v>
      </c>
      <c r="T13" s="51">
        <f>(Encadeado!X13/Encadeado!T13-1)*100</f>
        <v>35.308284621192307</v>
      </c>
      <c r="U13" s="51">
        <f>(Encadeado!Y13/Encadeado!U13-1)*100</f>
        <v>1.6468563179643292</v>
      </c>
      <c r="V13" s="51">
        <f>(Encadeado!Z13/Encadeado!V13-1)*100</f>
        <v>-4.2244398023516538E-2</v>
      </c>
      <c r="W13" s="51">
        <f>(Encadeado!AA13/Encadeado!W13-1)*100</f>
        <v>-19.969801033661284</v>
      </c>
      <c r="X13" s="51">
        <f>(Encadeado!AB13/Encadeado!X13-1)*100</f>
        <v>-1.0362245637304146</v>
      </c>
      <c r="Y13" s="51">
        <f>(Encadeado!AC13/Encadeado!Y13-1)*100</f>
        <v>-2.6886257934768398</v>
      </c>
      <c r="Z13" s="51">
        <f>(Encadeado!AD13/Encadeado!Z13-1)*100</f>
        <v>1.4863182138908693</v>
      </c>
      <c r="AA13" s="51">
        <f>(Encadeado!AE13/Encadeado!AA13-1)*100</f>
        <v>3.1702940365971655</v>
      </c>
      <c r="AB13" s="51">
        <f>(Encadeado!AF13/Encadeado!AB13-1)*100</f>
        <v>-9.6895287298093162</v>
      </c>
      <c r="AC13" s="51">
        <f>(Encadeado!AG13/Encadeado!AC13-1)*100</f>
        <v>0.96717960189875996</v>
      </c>
      <c r="AD13" s="51">
        <f>(Encadeado!AH13/Encadeado!AD13-1)*100</f>
        <v>-1.2833132960071048</v>
      </c>
      <c r="AE13" s="51">
        <f>(Encadeado!AI13/Encadeado!AE13-1)*100</f>
        <v>0.74831283624907652</v>
      </c>
      <c r="AF13" s="51">
        <f>(Encadeado!AJ13/Encadeado!AF13-1)*100</f>
        <v>-0.46316879757389851</v>
      </c>
      <c r="AG13" s="51">
        <f>(Encadeado!AK13/Encadeado!AG13-1)*100</f>
        <v>-9.0815734084695343</v>
      </c>
      <c r="AH13" s="51">
        <f>(Encadeado!AL13/Encadeado!AH13-1)*100</f>
        <v>5.1165965498985111</v>
      </c>
      <c r="AI13" s="51">
        <f>(Encadeado!AM13/Encadeado!AI13-1)*100</f>
        <v>-2.1843805417554374</v>
      </c>
      <c r="AJ13" s="51">
        <f>(Encadeado!AN13/Encadeado!AJ13-1)*100</f>
        <v>-1.1931935968785168</v>
      </c>
      <c r="AK13" s="51">
        <f>(Encadeado!AO13/Encadeado!AK13-1)*100</f>
        <v>3.1567481557215338E-2</v>
      </c>
      <c r="AL13" s="51">
        <f>(Encadeado!AP13/Encadeado!AL13-1)*100</f>
        <v>-8.706923475737538</v>
      </c>
      <c r="AM13" s="51">
        <f>(Encadeado!AQ13/Encadeado!AM13-1)*100</f>
        <v>-2.7787552985063302</v>
      </c>
      <c r="AN13" s="51">
        <f>(Encadeado!AR13/Encadeado!AN13-1)*100</f>
        <v>-10.416283767795044</v>
      </c>
      <c r="AO13" s="51">
        <f>(Encadeado!AS13/Encadeado!AO13-1)*100</f>
        <v>-2.2541711670831521</v>
      </c>
      <c r="AP13" s="51">
        <f>(Encadeado!AT13/Encadeado!AP13-1)*100</f>
        <v>-10.303134044423768</v>
      </c>
      <c r="AQ13" s="51">
        <f>(Encadeado!AU13/Encadeado!AQ13-1)*100</f>
        <v>-5.6001040752199245</v>
      </c>
      <c r="AR13" s="51">
        <f>(Encadeado!AV13/Encadeado!AR13-1)*100</f>
        <v>-6.08680272747476</v>
      </c>
      <c r="AS13" s="51">
        <f>(Encadeado!AW13/Encadeado!AS13-1)*100</f>
        <v>-4.2837630167113723</v>
      </c>
      <c r="AT13" s="51">
        <f>(Encadeado!AX13/Encadeado!AT13-1)*100</f>
        <v>-6.31396382648356</v>
      </c>
      <c r="AU13" s="51">
        <f>(Encadeado!AY13/Encadeado!AU13-1)*100</f>
        <v>-6.6518954059859752</v>
      </c>
      <c r="AV13" s="51">
        <f>(Encadeado!AZ13/Encadeado!AV13-1)*100</f>
        <v>-0.6784550792231947</v>
      </c>
      <c r="AW13" s="51">
        <f>(Encadeado!BA13/Encadeado!AW13-1)*100</f>
        <v>5.0374295655820633</v>
      </c>
      <c r="AX13" s="51">
        <f>(Encadeado!BB13/Encadeado!AX13-1)*100</f>
        <v>2.8008088771251938</v>
      </c>
      <c r="AY13" s="51">
        <f>(Encadeado!BC13/Encadeado!AY13-1)*100</f>
        <v>-5.6821972344115572</v>
      </c>
      <c r="AZ13" s="51">
        <f>(Encadeado!BD13/Encadeado!AZ13-1)*100</f>
        <v>-4.8317568667951116</v>
      </c>
      <c r="BA13" s="51">
        <f>(Encadeado!BE13/Encadeado!BA13-1)*100</f>
        <v>-5.4700091925000365</v>
      </c>
      <c r="BB13" s="51">
        <f>(Encadeado!BF13/Encadeado!BB13-1)*100</f>
        <v>-5.1890691684100769</v>
      </c>
      <c r="BC13" s="51">
        <f>(Encadeado!BG13/Encadeado!BC13-1)*100</f>
        <v>1.0920545732308939</v>
      </c>
      <c r="BD13" s="51">
        <f>(Encadeado!BH13/Encadeado!BD13-1)*100</f>
        <v>6.5824246308027634</v>
      </c>
      <c r="BE13" s="51">
        <f>(Encadeado!BI13/Encadeado!BE13-1)*100</f>
        <v>3.5537954068284749</v>
      </c>
    </row>
    <row r="14" spans="1:57" x14ac:dyDescent="0.2">
      <c r="A14" s="114" t="s">
        <v>68</v>
      </c>
      <c r="B14" s="52">
        <f>(Encadeado!F14/Encadeado!B14-1)*100</f>
        <v>21.602556537107208</v>
      </c>
      <c r="C14" s="52">
        <f>(Encadeado!G14/Encadeado!C14-1)*100</f>
        <v>32.277028367388127</v>
      </c>
      <c r="D14" s="52">
        <f>(Encadeado!H14/Encadeado!D14-1)*100</f>
        <v>24.017175305268189</v>
      </c>
      <c r="E14" s="52">
        <f>(Encadeado!I14/Encadeado!E14-1)*100</f>
        <v>11.223577793956441</v>
      </c>
      <c r="F14" s="52">
        <f>(Encadeado!J14/Encadeado!F14-1)*100</f>
        <v>2.5294117031391172</v>
      </c>
      <c r="G14" s="52">
        <f>(Encadeado!K14/Encadeado!G14-1)*100</f>
        <v>-16.627073393337621</v>
      </c>
      <c r="H14" s="52">
        <f>(Encadeado!L14/Encadeado!H14-1)*100</f>
        <v>-14.860078833406121</v>
      </c>
      <c r="I14" s="52">
        <f>(Encadeado!M14/Encadeado!I14-1)*100</f>
        <v>-14.926567766709431</v>
      </c>
      <c r="J14" s="52">
        <f>(Encadeado!N14/Encadeado!J14-1)*100</f>
        <v>-7.0634329863686451</v>
      </c>
      <c r="K14" s="52">
        <f>(Encadeado!O14/Encadeado!K14-1)*100</f>
        <v>2.4736584392654581</v>
      </c>
      <c r="L14" s="52">
        <f>(Encadeado!P14/Encadeado!L14-1)*100</f>
        <v>-4.2606151206021625</v>
      </c>
      <c r="M14" s="52">
        <f>(Encadeado!Q14/Encadeado!M14-1)*100</f>
        <v>-2.2105497616937697</v>
      </c>
      <c r="N14" s="52">
        <f>(Encadeado!R14/Encadeado!N14-1)*100</f>
        <v>3.7670699369808158</v>
      </c>
      <c r="O14" s="52">
        <f>(Encadeado!S14/Encadeado!O14-1)*100</f>
        <v>-5.8786736126408616</v>
      </c>
      <c r="P14" s="52">
        <f>(Encadeado!T14/Encadeado!P14-1)*100</f>
        <v>-2.3057715340457419</v>
      </c>
      <c r="Q14" s="52">
        <f>(Encadeado!U14/Encadeado!Q14-1)*100</f>
        <v>-4.4953762311144114</v>
      </c>
      <c r="R14" s="52">
        <f>(Encadeado!V14/Encadeado!R14-1)*100</f>
        <v>-4.9123260757989451</v>
      </c>
      <c r="S14" s="52">
        <f>(Encadeado!W14/Encadeado!S14-1)*100</f>
        <v>2.0233884422252046</v>
      </c>
      <c r="T14" s="52">
        <f>(Encadeado!X14/Encadeado!T14-1)*100</f>
        <v>2.3262993576347979</v>
      </c>
      <c r="U14" s="52">
        <f>(Encadeado!Y14/Encadeado!U14-1)*100</f>
        <v>2.5723590580827738</v>
      </c>
      <c r="V14" s="52">
        <f>(Encadeado!Z14/Encadeado!V14-1)*100</f>
        <v>-3.701300399289853</v>
      </c>
      <c r="W14" s="52">
        <f>(Encadeado!AA14/Encadeado!W14-1)*100</f>
        <v>-3.9456702697077239</v>
      </c>
      <c r="X14" s="52">
        <f>(Encadeado!AB14/Encadeado!X14-1)*100</f>
        <v>1.7389094543163175</v>
      </c>
      <c r="Y14" s="52">
        <f>(Encadeado!AC14/Encadeado!Y14-1)*100</f>
        <v>7.9818661835982851</v>
      </c>
      <c r="Z14" s="52">
        <f>(Encadeado!AD14/Encadeado!Z14-1)*100</f>
        <v>12.703087387079703</v>
      </c>
      <c r="AA14" s="52">
        <f>(Encadeado!AE14/Encadeado!AA14-1)*100</f>
        <v>13.859024214278804</v>
      </c>
      <c r="AB14" s="52">
        <f>(Encadeado!AF14/Encadeado!AB14-1)*100</f>
        <v>11.541721663551474</v>
      </c>
      <c r="AC14" s="52">
        <f>(Encadeado!AG14/Encadeado!AC14-1)*100</f>
        <v>10.215001716346839</v>
      </c>
      <c r="AD14" s="52">
        <f>(Encadeado!AH14/Encadeado!AD14-1)*100</f>
        <v>5.1091413695117271</v>
      </c>
      <c r="AE14" s="52">
        <f>(Encadeado!AI14/Encadeado!AE14-1)*100</f>
        <v>1.9348059998600675</v>
      </c>
      <c r="AF14" s="52">
        <f>(Encadeado!AJ14/Encadeado!AF14-1)*100</f>
        <v>1.1913984201912475</v>
      </c>
      <c r="AG14" s="52">
        <f>(Encadeado!AK14/Encadeado!AG14-1)*100</f>
        <v>-3.875149689005386</v>
      </c>
      <c r="AH14" s="52">
        <f>(Encadeado!AL14/Encadeado!AH14-1)*100</f>
        <v>1.4520331955858445E-2</v>
      </c>
      <c r="AI14" s="52">
        <f>(Encadeado!AM14/Encadeado!AI14-1)*100</f>
        <v>1.7373117183286935</v>
      </c>
      <c r="AJ14" s="52">
        <f>(Encadeado!AN14/Encadeado!AJ14-1)*100</f>
        <v>3.0848218793860349</v>
      </c>
      <c r="AK14" s="52">
        <f>(Encadeado!AO14/Encadeado!AK14-1)*100</f>
        <v>9.0290221801621939</v>
      </c>
      <c r="AL14" s="52">
        <f>(Encadeado!AP14/Encadeado!AL14-1)*100</f>
        <v>12.091459345976464</v>
      </c>
      <c r="AM14" s="52">
        <f>(Encadeado!AQ14/Encadeado!AM14-1)*100</f>
        <v>12.861195098717126</v>
      </c>
      <c r="AN14" s="52">
        <f>(Encadeado!AR14/Encadeado!AN14-1)*100</f>
        <v>11.634014493834211</v>
      </c>
      <c r="AO14" s="52">
        <f>(Encadeado!AS14/Encadeado!AO14-1)*100</f>
        <v>12.203359368106504</v>
      </c>
      <c r="AP14" s="52">
        <f>(Encadeado!AT14/Encadeado!AP14-1)*100</f>
        <v>4.4888676899943469</v>
      </c>
      <c r="AQ14" s="52">
        <f>(Encadeado!AU14/Encadeado!AQ14-1)*100</f>
        <v>10.1564064374422</v>
      </c>
      <c r="AR14" s="52">
        <f>(Encadeado!AV14/Encadeado!AR14-1)*100</f>
        <v>15.392832381271937</v>
      </c>
      <c r="AS14" s="52">
        <f>(Encadeado!AW14/Encadeado!AS14-1)*100</f>
        <v>4.9591261891263283</v>
      </c>
      <c r="AT14" s="52">
        <f>(Encadeado!AX14/Encadeado!AT14-1)*100</f>
        <v>11.874575918995788</v>
      </c>
      <c r="AU14" s="52">
        <f>(Encadeado!AY14/Encadeado!AU14-1)*100</f>
        <v>8.6589800574880869</v>
      </c>
      <c r="AV14" s="52">
        <f>(Encadeado!AZ14/Encadeado!AV14-1)*100</f>
        <v>3.582969976243322</v>
      </c>
      <c r="AW14" s="52">
        <f>(Encadeado!BA14/Encadeado!AW14-1)*100</f>
        <v>12.654684254632231</v>
      </c>
      <c r="AX14" s="52">
        <f>(Encadeado!BB14/Encadeado!AX14-1)*100</f>
        <v>9.0306267790597019</v>
      </c>
      <c r="AY14" s="52">
        <f>(Encadeado!BC14/Encadeado!AY14-1)*100</f>
        <v>-3.7090202419172824</v>
      </c>
      <c r="AZ14" s="52">
        <f>(Encadeado!BD14/Encadeado!AZ14-1)*100</f>
        <v>0.21295660963998042</v>
      </c>
      <c r="BA14" s="52">
        <f>(Encadeado!BE14/Encadeado!BA14-1)*100</f>
        <v>1.4149942051244535</v>
      </c>
      <c r="BB14" s="52">
        <f>(Encadeado!BF14/Encadeado!BB14-1)*100</f>
        <v>0.21731094456767241</v>
      </c>
      <c r="BC14" s="52">
        <f>(Encadeado!BG14/Encadeado!BC14-1)*100</f>
        <v>15.612000738151721</v>
      </c>
      <c r="BD14" s="52">
        <f>(Encadeado!BH14/Encadeado!BD14-1)*100</f>
        <v>10.12739297292644</v>
      </c>
      <c r="BE14" s="52">
        <f>(Encadeado!BI14/Encadeado!BE14-1)*100</f>
        <v>5.2030636250599782</v>
      </c>
    </row>
    <row r="15" spans="1:57" x14ac:dyDescent="0.2">
      <c r="A15" s="113" t="s">
        <v>69</v>
      </c>
      <c r="B15" s="51">
        <f>(Encadeado!F15/Encadeado!B15-1)*100</f>
        <v>11.85780377853256</v>
      </c>
      <c r="C15" s="51">
        <f>(Encadeado!G15/Encadeado!C15-1)*100</f>
        <v>-2.048235314471214</v>
      </c>
      <c r="D15" s="51">
        <f>(Encadeado!H15/Encadeado!D15-1)*100</f>
        <v>12.683342986349256</v>
      </c>
      <c r="E15" s="51">
        <f>(Encadeado!I15/Encadeado!E15-1)*100</f>
        <v>-3.7600420499554588</v>
      </c>
      <c r="F15" s="51">
        <f>(Encadeado!J15/Encadeado!F15-1)*100</f>
        <v>-2.5433466301246321</v>
      </c>
      <c r="G15" s="51">
        <f>(Encadeado!K15/Encadeado!G15-1)*100</f>
        <v>0.19592321450718764</v>
      </c>
      <c r="H15" s="51">
        <f>(Encadeado!L15/Encadeado!H15-1)*100</f>
        <v>-8.6951026596810088</v>
      </c>
      <c r="I15" s="51">
        <f>(Encadeado!M15/Encadeado!I15-1)*100</f>
        <v>0.34036218636013249</v>
      </c>
      <c r="J15" s="51">
        <f>(Encadeado!N15/Encadeado!J15-1)*100</f>
        <v>2.8704525333037578</v>
      </c>
      <c r="K15" s="51">
        <f>(Encadeado!O15/Encadeado!K15-1)*100</f>
        <v>5.2128695055846608</v>
      </c>
      <c r="L15" s="51">
        <f>(Encadeado!P15/Encadeado!L15-1)*100</f>
        <v>4.3255912489118753</v>
      </c>
      <c r="M15" s="51">
        <f>(Encadeado!Q15/Encadeado!M15-1)*100</f>
        <v>1.527655893507851</v>
      </c>
      <c r="N15" s="51">
        <f>(Encadeado!R15/Encadeado!N15-1)*100</f>
        <v>-3.3135317377435802</v>
      </c>
      <c r="O15" s="51">
        <f>(Encadeado!S15/Encadeado!O15-1)*100</f>
        <v>2.3706187602678064</v>
      </c>
      <c r="P15" s="51">
        <f>(Encadeado!T15/Encadeado!P15-1)*100</f>
        <v>0.17080099068045307</v>
      </c>
      <c r="Q15" s="51">
        <f>(Encadeado!U15/Encadeado!Q15-1)*100</f>
        <v>4.8825513910720986</v>
      </c>
      <c r="R15" s="51">
        <f>(Encadeado!V15/Encadeado!R15-1)*100</f>
        <v>7.1529082563310364</v>
      </c>
      <c r="S15" s="51">
        <f>(Encadeado!W15/Encadeado!S15-1)*100</f>
        <v>6.4273784868883244</v>
      </c>
      <c r="T15" s="51">
        <f>(Encadeado!X15/Encadeado!T15-1)*100</f>
        <v>1.503239101638032</v>
      </c>
      <c r="U15" s="51">
        <f>(Encadeado!Y15/Encadeado!U15-1)*100</f>
        <v>0.57011226852892172</v>
      </c>
      <c r="V15" s="51">
        <f>(Encadeado!Z15/Encadeado!V15-1)*100</f>
        <v>-2.2488077882170443</v>
      </c>
      <c r="W15" s="51">
        <f>(Encadeado!AA15/Encadeado!W15-1)*100</f>
        <v>-5.6318132380949848</v>
      </c>
      <c r="X15" s="51">
        <f>(Encadeado!AB15/Encadeado!X15-1)*100</f>
        <v>2.5267563934299409</v>
      </c>
      <c r="Y15" s="51">
        <f>(Encadeado!AC15/Encadeado!Y15-1)*100</f>
        <v>5.4165573008933432</v>
      </c>
      <c r="Z15" s="51">
        <f>(Encadeado!AD15/Encadeado!Z15-1)*100</f>
        <v>2.5549279567867789</v>
      </c>
      <c r="AA15" s="51">
        <f>(Encadeado!AE15/Encadeado!AA15-1)*100</f>
        <v>5.7614098239741951</v>
      </c>
      <c r="AB15" s="51">
        <f>(Encadeado!AF15/Encadeado!AB15-1)*100</f>
        <v>4.8747964012143985</v>
      </c>
      <c r="AC15" s="51">
        <f>(Encadeado!AG15/Encadeado!AC15-1)*100</f>
        <v>-1.4641790867157112</v>
      </c>
      <c r="AD15" s="51">
        <f>(Encadeado!AH15/Encadeado!AD15-1)*100</f>
        <v>-2.7658539273117566</v>
      </c>
      <c r="AE15" s="51">
        <f>(Encadeado!AI15/Encadeado!AE15-1)*100</f>
        <v>-3.7600030504191251</v>
      </c>
      <c r="AF15" s="51">
        <f>(Encadeado!AJ15/Encadeado!AF15-1)*100</f>
        <v>1.8206282334245039</v>
      </c>
      <c r="AG15" s="51">
        <f>(Encadeado!AK15/Encadeado!AG15-1)*100</f>
        <v>10.887238446866299</v>
      </c>
      <c r="AH15" s="51">
        <f>(Encadeado!AL15/Encadeado!AH15-1)*100</f>
        <v>26.178795686113787</v>
      </c>
      <c r="AI15" s="51">
        <f>(Encadeado!AM15/Encadeado!AI15-1)*100</f>
        <v>31.11847615917458</v>
      </c>
      <c r="AJ15" s="51">
        <f>(Encadeado!AN15/Encadeado!AJ15-1)*100</f>
        <v>21.0098034025185</v>
      </c>
      <c r="AK15" s="51">
        <f>(Encadeado!AO15/Encadeado!AK15-1)*100</f>
        <v>9.1944183709249181</v>
      </c>
      <c r="AL15" s="51">
        <f>(Encadeado!AP15/Encadeado!AL15-1)*100</f>
        <v>-11.430414196124383</v>
      </c>
      <c r="AM15" s="51">
        <f>(Encadeado!AQ15/Encadeado!AM15-1)*100</f>
        <v>-21.966980215706077</v>
      </c>
      <c r="AN15" s="51">
        <f>(Encadeado!AR15/Encadeado!AN15-1)*100</f>
        <v>-20.090077563239017</v>
      </c>
      <c r="AO15" s="51">
        <f>(Encadeado!AS15/Encadeado!AO15-1)*100</f>
        <v>-20.692336261316811</v>
      </c>
      <c r="AP15" s="51">
        <f>(Encadeado!AT15/Encadeado!AP15-1)*100</f>
        <v>-7.4099062955075734</v>
      </c>
      <c r="AQ15" s="51">
        <f>(Encadeado!AU15/Encadeado!AQ15-1)*100</f>
        <v>6.258152203096512</v>
      </c>
      <c r="AR15" s="51">
        <f>(Encadeado!AV15/Encadeado!AR15-1)*100</f>
        <v>10.890252492671593</v>
      </c>
      <c r="AS15" s="51">
        <f>(Encadeado!AW15/Encadeado!AS15-1)*100</f>
        <v>14.140614905191606</v>
      </c>
      <c r="AT15" s="51">
        <f>(Encadeado!AX15/Encadeado!AT15-1)*100</f>
        <v>8.125659783653493</v>
      </c>
      <c r="AU15" s="51">
        <f>(Encadeado!AY15/Encadeado!AU15-1)*100</f>
        <v>2.5905342113262897</v>
      </c>
      <c r="AV15" s="51">
        <f>(Encadeado!AZ15/Encadeado!AV15-1)*100</f>
        <v>3.1316002267034682</v>
      </c>
      <c r="AW15" s="51">
        <f>(Encadeado!BA15/Encadeado!AW15-1)*100</f>
        <v>1.0884131479557579</v>
      </c>
      <c r="AX15" s="51">
        <f>(Encadeado!BB15/Encadeado!AX15-1)*100</f>
        <v>2.4933185796075952</v>
      </c>
      <c r="AY15" s="51">
        <f>(Encadeado!BC15/Encadeado!AY15-1)*100</f>
        <v>-28.057855904309815</v>
      </c>
      <c r="AZ15" s="51">
        <f>(Encadeado!BD15/Encadeado!AZ15-1)*100</f>
        <v>-13.928253258277945</v>
      </c>
      <c r="BA15" s="51">
        <f>(Encadeado!BE15/Encadeado!BA15-1)*100</f>
        <v>-10.910218678161787</v>
      </c>
      <c r="BB15" s="51">
        <f>(Encadeado!BF15/Encadeado!BB15-1)*100</f>
        <v>-12.328441399028399</v>
      </c>
      <c r="BC15" s="51">
        <f>(Encadeado!BG15/Encadeado!BC15-1)*100</f>
        <v>26.008112712183063</v>
      </c>
      <c r="BD15" s="51">
        <f>(Encadeado!BH15/Encadeado!BD15-1)*100</f>
        <v>4.3803739650400297</v>
      </c>
      <c r="BE15" s="51">
        <f>(Encadeado!BI15/Encadeado!BE15-1)*100</f>
        <v>8.729596859165234</v>
      </c>
    </row>
    <row r="16" spans="1:57" x14ac:dyDescent="0.2">
      <c r="A16" s="114" t="s">
        <v>70</v>
      </c>
      <c r="B16" s="52">
        <f>(Encadeado!F16/Encadeado!B16-1)*100</f>
        <v>42.149259676675975</v>
      </c>
      <c r="C16" s="52">
        <f>(Encadeado!G16/Encadeado!C16-1)*100</f>
        <v>16.026863225446398</v>
      </c>
      <c r="D16" s="52">
        <f>(Encadeado!H16/Encadeado!D16-1)*100</f>
        <v>15.479887629012445</v>
      </c>
      <c r="E16" s="52">
        <f>(Encadeado!I16/Encadeado!E16-1)*100</f>
        <v>-6.1519059088626875</v>
      </c>
      <c r="F16" s="52">
        <f>(Encadeado!J16/Encadeado!F16-1)*100</f>
        <v>-12.884854795912194</v>
      </c>
      <c r="G16" s="52">
        <f>(Encadeado!K16/Encadeado!G16-1)*100</f>
        <v>-0.50607526528225755</v>
      </c>
      <c r="H16" s="52">
        <f>(Encadeado!L16/Encadeado!H16-1)*100</f>
        <v>-0.39239627365360574</v>
      </c>
      <c r="I16" s="52">
        <f>(Encadeado!M16/Encadeado!I16-1)*100</f>
        <v>34.844679362646545</v>
      </c>
      <c r="J16" s="52">
        <f>(Encadeado!N16/Encadeado!J16-1)*100</f>
        <v>-3.1918652239881773E-2</v>
      </c>
      <c r="K16" s="52">
        <f>(Encadeado!O16/Encadeado!K16-1)*100</f>
        <v>-8.8957393563337757</v>
      </c>
      <c r="L16" s="52">
        <f>(Encadeado!P16/Encadeado!L16-1)*100</f>
        <v>1.9640676337825846</v>
      </c>
      <c r="M16" s="52">
        <f>(Encadeado!Q16/Encadeado!M16-1)*100</f>
        <v>3.6347524977039747</v>
      </c>
      <c r="N16" s="52">
        <f>(Encadeado!R16/Encadeado!N16-1)*100</f>
        <v>39.020207385580832</v>
      </c>
      <c r="O16" s="52">
        <f>(Encadeado!S16/Encadeado!O16-1)*100</f>
        <v>30.684296780091081</v>
      </c>
      <c r="P16" s="52">
        <f>(Encadeado!T16/Encadeado!P16-1)*100</f>
        <v>18.46503243031874</v>
      </c>
      <c r="Q16" s="52">
        <f>(Encadeado!U16/Encadeado!Q16-1)*100</f>
        <v>4.7636991936768069</v>
      </c>
      <c r="R16" s="52">
        <f>(Encadeado!V16/Encadeado!R16-1)*100</f>
        <v>10.733742765314336</v>
      </c>
      <c r="S16" s="52">
        <f>(Encadeado!W16/Encadeado!S16-1)*100</f>
        <v>10.78083580289908</v>
      </c>
      <c r="T16" s="52">
        <f>(Encadeado!X16/Encadeado!T16-1)*100</f>
        <v>-0.29530928563124004</v>
      </c>
      <c r="U16" s="52">
        <f>(Encadeado!Y16/Encadeado!U16-1)*100</f>
        <v>-1.9502013973107246</v>
      </c>
      <c r="V16" s="52">
        <f>(Encadeado!Z16/Encadeado!V16-1)*100</f>
        <v>-7.5927370302122039</v>
      </c>
      <c r="W16" s="52">
        <f>(Encadeado!AA16/Encadeado!W16-1)*100</f>
        <v>9.3065559097098571</v>
      </c>
      <c r="X16" s="52">
        <f>(Encadeado!AB16/Encadeado!X16-1)*100</f>
        <v>7.1019855639531171</v>
      </c>
      <c r="Y16" s="52">
        <f>(Encadeado!AC16/Encadeado!Y16-1)*100</f>
        <v>4.321257339919593</v>
      </c>
      <c r="Z16" s="52">
        <f>(Encadeado!AD16/Encadeado!Z16-1)*100</f>
        <v>-8.8238171418817402</v>
      </c>
      <c r="AA16" s="52">
        <f>(Encadeado!AE16/Encadeado!AA16-1)*100</f>
        <v>-16.307215019454869</v>
      </c>
      <c r="AB16" s="52">
        <f>(Encadeado!AF16/Encadeado!AB16-1)*100</f>
        <v>-10.102399609798985</v>
      </c>
      <c r="AC16" s="52">
        <f>(Encadeado!AG16/Encadeado!AC16-1)*100</f>
        <v>-11.693735658332793</v>
      </c>
      <c r="AD16" s="52">
        <f>(Encadeado!AH16/Encadeado!AD16-1)*100</f>
        <v>18.624611756134613</v>
      </c>
      <c r="AE16" s="52">
        <f>(Encadeado!AI16/Encadeado!AE16-1)*100</f>
        <v>31.26473141598396</v>
      </c>
      <c r="AF16" s="52">
        <f>(Encadeado!AJ16/Encadeado!AF16-1)*100</f>
        <v>47.037904307995284</v>
      </c>
      <c r="AG16" s="52">
        <f>(Encadeado!AK16/Encadeado!AG16-1)*100</f>
        <v>44.537026278364223</v>
      </c>
      <c r="AH16" s="52">
        <f>(Encadeado!AL16/Encadeado!AH16-1)*100</f>
        <v>16.737608753594802</v>
      </c>
      <c r="AI16" s="52">
        <f>(Encadeado!AM16/Encadeado!AI16-1)*100</f>
        <v>11.073206567860773</v>
      </c>
      <c r="AJ16" s="52">
        <f>(Encadeado!AN16/Encadeado!AJ16-1)*100</f>
        <v>3.0812562009314259</v>
      </c>
      <c r="AK16" s="52">
        <f>(Encadeado!AO16/Encadeado!AK16-1)*100</f>
        <v>8.6386075959176125</v>
      </c>
      <c r="AL16" s="52">
        <f>(Encadeado!AP16/Encadeado!AL16-1)*100</f>
        <v>3.374351892930938</v>
      </c>
      <c r="AM16" s="52">
        <f>(Encadeado!AQ16/Encadeado!AM16-1)*100</f>
        <v>1.6764140461265287</v>
      </c>
      <c r="AN16" s="52">
        <f>(Encadeado!AR16/Encadeado!AN16-1)*100</f>
        <v>2.3372451759585688</v>
      </c>
      <c r="AO16" s="52">
        <f>(Encadeado!AS16/Encadeado!AO16-1)*100</f>
        <v>-6.4683494471128089</v>
      </c>
      <c r="AP16" s="52">
        <f>(Encadeado!AT16/Encadeado!AP16-1)*100</f>
        <v>8.7397714651330727</v>
      </c>
      <c r="AQ16" s="52">
        <f>(Encadeado!AU16/Encadeado!AQ16-1)*100</f>
        <v>-3.6209587486737194</v>
      </c>
      <c r="AR16" s="52">
        <f>(Encadeado!AV16/Encadeado!AR16-1)*100</f>
        <v>-7.7550696516083928</v>
      </c>
      <c r="AS16" s="52">
        <f>(Encadeado!AW16/Encadeado!AS16-1)*100</f>
        <v>-4.4869120745413271</v>
      </c>
      <c r="AT16" s="52">
        <f>(Encadeado!AX16/Encadeado!AT16-1)*100</f>
        <v>-4.915255618035741</v>
      </c>
      <c r="AU16" s="52">
        <f>(Encadeado!AY16/Encadeado!AU16-1)*100</f>
        <v>-4.4550076501949532</v>
      </c>
      <c r="AV16" s="52">
        <f>(Encadeado!AZ16/Encadeado!AV16-1)*100</f>
        <v>2.4340388368977228</v>
      </c>
      <c r="AW16" s="52">
        <f>(Encadeado!BA16/Encadeado!AW16-1)*100</f>
        <v>-0.50387811092242885</v>
      </c>
      <c r="AX16" s="52">
        <f>(Encadeado!BB16/Encadeado!AX16-1)*100</f>
        <v>-9.5567148371197508</v>
      </c>
      <c r="AY16" s="52">
        <f>(Encadeado!BC16/Encadeado!AY16-1)*100</f>
        <v>-32.018053854470331</v>
      </c>
      <c r="AZ16" s="52">
        <f>(Encadeado!BD16/Encadeado!AZ16-1)*100</f>
        <v>-28.882343295888468</v>
      </c>
      <c r="BA16" s="52">
        <f>(Encadeado!BE16/Encadeado!BA16-1)*100</f>
        <v>-24.576802367864737</v>
      </c>
      <c r="BB16" s="52">
        <f>(Encadeado!BF16/Encadeado!BB16-1)*100</f>
        <v>-42.54515387820036</v>
      </c>
      <c r="BC16" s="52">
        <f>(Encadeado!BG16/Encadeado!BC16-1)*100</f>
        <v>-0.29688968676752081</v>
      </c>
      <c r="BD16" s="52">
        <f>(Encadeado!BH16/Encadeado!BD16-1)*100</f>
        <v>7.6780261639330716</v>
      </c>
      <c r="BE16" s="52">
        <f>(Encadeado!BI16/Encadeado!BE16-1)*100</f>
        <v>11.807220376421768</v>
      </c>
    </row>
    <row r="17" spans="1:57" x14ac:dyDescent="0.2">
      <c r="A17" s="113" t="s">
        <v>71</v>
      </c>
      <c r="B17" s="51">
        <f>(Encadeado!F17/Encadeado!B17-1)*100</f>
        <v>6.5381203604480742</v>
      </c>
      <c r="C17" s="51">
        <f>(Encadeado!G17/Encadeado!C17-1)*100</f>
        <v>-19.519501986044009</v>
      </c>
      <c r="D17" s="51">
        <f>(Encadeado!H17/Encadeado!D17-1)*100</f>
        <v>27.975209647917687</v>
      </c>
      <c r="E17" s="51">
        <f>(Encadeado!I17/Encadeado!E17-1)*100</f>
        <v>-6.0151058348950741</v>
      </c>
      <c r="F17" s="51">
        <f>(Encadeado!J17/Encadeado!F17-1)*100</f>
        <v>10.133887755585613</v>
      </c>
      <c r="G17" s="51">
        <f>(Encadeado!K17/Encadeado!G17-1)*100</f>
        <v>33.026066091167117</v>
      </c>
      <c r="H17" s="51">
        <f>(Encadeado!L17/Encadeado!H17-1)*100</f>
        <v>-7.6440703226837154</v>
      </c>
      <c r="I17" s="51">
        <f>(Encadeado!M17/Encadeado!I17-1)*100</f>
        <v>9.4534797470924516</v>
      </c>
      <c r="J17" s="51">
        <f>(Encadeado!N17/Encadeado!J17-1)*100</f>
        <v>0.98360873973153407</v>
      </c>
      <c r="K17" s="51">
        <f>(Encadeado!O17/Encadeado!K17-1)*100</f>
        <v>6.6894111837115133</v>
      </c>
      <c r="L17" s="51">
        <f>(Encadeado!P17/Encadeado!L17-1)*100</f>
        <v>3.6106845909555485</v>
      </c>
      <c r="M17" s="51">
        <f>(Encadeado!Q17/Encadeado!M17-1)*100</f>
        <v>6.6695083884102724</v>
      </c>
      <c r="N17" s="51">
        <f>(Encadeado!R17/Encadeado!N17-1)*100</f>
        <v>14.471097764974239</v>
      </c>
      <c r="O17" s="51">
        <f>(Encadeado!S17/Encadeado!O17-1)*100</f>
        <v>12.088332277906311</v>
      </c>
      <c r="P17" s="51">
        <f>(Encadeado!T17/Encadeado!P17-1)*100</f>
        <v>11.545269172117155</v>
      </c>
      <c r="Q17" s="51">
        <f>(Encadeado!U17/Encadeado!Q17-1)*100</f>
        <v>13.383850700213973</v>
      </c>
      <c r="R17" s="51">
        <f>(Encadeado!V17/Encadeado!R17-1)*100</f>
        <v>2.8346785992779289</v>
      </c>
      <c r="S17" s="51">
        <f>(Encadeado!W17/Encadeado!S17-1)*100</f>
        <v>4.6456326664918057</v>
      </c>
      <c r="T17" s="51">
        <f>(Encadeado!X17/Encadeado!T17-1)*100</f>
        <v>-10.676331471083</v>
      </c>
      <c r="U17" s="51">
        <f>(Encadeado!Y17/Encadeado!U17-1)*100</f>
        <v>7.912297012560443</v>
      </c>
      <c r="V17" s="51">
        <f>(Encadeado!Z17/Encadeado!V17-1)*100</f>
        <v>4.9831724513036413</v>
      </c>
      <c r="W17" s="51">
        <f>(Encadeado!AA17/Encadeado!W17-1)*100</f>
        <v>-3.4777879124821665</v>
      </c>
      <c r="X17" s="51">
        <f>(Encadeado!AB17/Encadeado!X17-1)*100</f>
        <v>-4.306491448719707</v>
      </c>
      <c r="Y17" s="51">
        <f>(Encadeado!AC17/Encadeado!Y17-1)*100</f>
        <v>17.9471468067687</v>
      </c>
      <c r="Z17" s="51">
        <f>(Encadeado!AD17/Encadeado!Z17-1)*100</f>
        <v>5.511713542608776</v>
      </c>
      <c r="AA17" s="51">
        <f>(Encadeado!AE17/Encadeado!AA17-1)*100</f>
        <v>13.35566633459635</v>
      </c>
      <c r="AB17" s="51">
        <f>(Encadeado!AF17/Encadeado!AB17-1)*100</f>
        <v>21.404348905766192</v>
      </c>
      <c r="AC17" s="51">
        <f>(Encadeado!AG17/Encadeado!AC17-1)*100</f>
        <v>-13.373995964934194</v>
      </c>
      <c r="AD17" s="51">
        <f>(Encadeado!AH17/Encadeado!AD17-1)*100</f>
        <v>5.7019292678490041</v>
      </c>
      <c r="AE17" s="51">
        <f>(Encadeado!AI17/Encadeado!AE17-1)*100</f>
        <v>1.7824026611201305</v>
      </c>
      <c r="AF17" s="51">
        <f>(Encadeado!AJ17/Encadeado!AF17-1)*100</f>
        <v>-2.5587269177928085</v>
      </c>
      <c r="AG17" s="51">
        <f>(Encadeado!AK17/Encadeado!AG17-1)*100</f>
        <v>-0.79622704258991428</v>
      </c>
      <c r="AH17" s="51">
        <f>(Encadeado!AL17/Encadeado!AH17-1)*100</f>
        <v>-0.50984277811542134</v>
      </c>
      <c r="AI17" s="51">
        <f>(Encadeado!AM17/Encadeado!AI17-1)*100</f>
        <v>-4.1884787574357425</v>
      </c>
      <c r="AJ17" s="51">
        <f>(Encadeado!AN17/Encadeado!AJ17-1)*100</f>
        <v>-7.0754291088440668</v>
      </c>
      <c r="AK17" s="51">
        <f>(Encadeado!AO17/Encadeado!AK17-1)*100</f>
        <v>4.431817458802767</v>
      </c>
      <c r="AL17" s="51">
        <f>(Encadeado!AP17/Encadeado!AL17-1)*100</f>
        <v>-3.6360211499008144</v>
      </c>
      <c r="AM17" s="51">
        <f>(Encadeado!AQ17/Encadeado!AM17-1)*100</f>
        <v>3.2796706385352481</v>
      </c>
      <c r="AN17" s="51">
        <f>(Encadeado!AR17/Encadeado!AN17-1)*100</f>
        <v>23.552708866794546</v>
      </c>
      <c r="AO17" s="51">
        <f>(Encadeado!AS17/Encadeado!AO17-1)*100</f>
        <v>-1.8216869277845382</v>
      </c>
      <c r="AP17" s="51">
        <f>(Encadeado!AT17/Encadeado!AP17-1)*100</f>
        <v>5.3443941451008614</v>
      </c>
      <c r="AQ17" s="51">
        <f>(Encadeado!AU17/Encadeado!AQ17-1)*100</f>
        <v>14.267609266067405</v>
      </c>
      <c r="AR17" s="51">
        <f>(Encadeado!AV17/Encadeado!AR17-1)*100</f>
        <v>2.32642846703488</v>
      </c>
      <c r="AS17" s="51">
        <f>(Encadeado!AW17/Encadeado!AS17-1)*100</f>
        <v>12.367701484870587</v>
      </c>
      <c r="AT17" s="51">
        <f>(Encadeado!AX17/Encadeado!AT17-1)*100</f>
        <v>14.998524056881447</v>
      </c>
      <c r="AU17" s="51">
        <f>(Encadeado!AY17/Encadeado!AU17-1)*100</f>
        <v>3.5346374160001304</v>
      </c>
      <c r="AV17" s="51">
        <f>(Encadeado!AZ17/Encadeado!AV17-1)*100</f>
        <v>7.5758562322729484</v>
      </c>
      <c r="AW17" s="51">
        <f>(Encadeado!BA17/Encadeado!AW17-1)*100</f>
        <v>10.500228508105657</v>
      </c>
      <c r="AX17" s="51">
        <f>(Encadeado!BB17/Encadeado!AX17-1)*100</f>
        <v>5.2074488008853725</v>
      </c>
      <c r="AY17" s="51">
        <f>(Encadeado!BC17/Encadeado!AY17-1)*100</f>
        <v>5.2554152111149</v>
      </c>
      <c r="AZ17" s="51">
        <f>(Encadeado!BD17/Encadeado!AZ17-1)*100</f>
        <v>14.62803426877235</v>
      </c>
      <c r="BA17" s="51">
        <f>(Encadeado!BE17/Encadeado!BA17-1)*100</f>
        <v>10.522853437150047</v>
      </c>
      <c r="BB17" s="51">
        <f>(Encadeado!BF17/Encadeado!BB17-1)*100</f>
        <v>11.797342429519553</v>
      </c>
      <c r="BC17" s="51">
        <f>(Encadeado!BG17/Encadeado!BC17-1)*100</f>
        <v>15.042784292627065</v>
      </c>
      <c r="BD17" s="51">
        <f>(Encadeado!BH17/Encadeado!BD17-1)*100</f>
        <v>0.96850539867452401</v>
      </c>
      <c r="BE17" s="51">
        <f>(Encadeado!BI17/Encadeado!BE17-1)*100</f>
        <v>13.296379543218716</v>
      </c>
    </row>
    <row r="18" spans="1:57" s="37" customFormat="1" x14ac:dyDescent="0.2">
      <c r="A18" s="110" t="s">
        <v>72</v>
      </c>
      <c r="B18" s="53">
        <f>(Encadeado!F18/Encadeado!B18-1)*100</f>
        <v>13.720972249527952</v>
      </c>
      <c r="C18" s="53">
        <f>(Encadeado!G18/Encadeado!C18-1)*100</f>
        <v>-2.1022460323094627E-2</v>
      </c>
      <c r="D18" s="53">
        <f>(Encadeado!H18/Encadeado!D18-1)*100</f>
        <v>15.19721280725037</v>
      </c>
      <c r="E18" s="53">
        <f>(Encadeado!I18/Encadeado!E18-1)*100</f>
        <v>-0.51752122080805929</v>
      </c>
      <c r="F18" s="53">
        <f>(Encadeado!J18/Encadeado!F18-1)*100</f>
        <v>1.2893672904437992</v>
      </c>
      <c r="G18" s="53">
        <f>(Encadeado!K18/Encadeado!G18-1)*100</f>
        <v>3.9770398151120823</v>
      </c>
      <c r="H18" s="53">
        <f>(Encadeado!L18/Encadeado!H18-1)*100</f>
        <v>-6.0483265587262913</v>
      </c>
      <c r="I18" s="53">
        <f>(Encadeado!M18/Encadeado!I18-1)*100</f>
        <v>1.2953821574625435</v>
      </c>
      <c r="J18" s="53">
        <f>(Encadeado!N18/Encadeado!J18-1)*100</f>
        <v>0.83644663311455147</v>
      </c>
      <c r="K18" s="53">
        <f>(Encadeado!O18/Encadeado!K18-1)*100</f>
        <v>2.3445988240236693</v>
      </c>
      <c r="L18" s="53">
        <f>(Encadeado!P18/Encadeado!L18-1)*100</f>
        <v>1.5693581086822839</v>
      </c>
      <c r="M18" s="53">
        <f>(Encadeado!Q18/Encadeado!M18-1)*100</f>
        <v>-9.4027071859403843E-2</v>
      </c>
      <c r="N18" s="53">
        <f>(Encadeado!R18/Encadeado!N18-1)*100</f>
        <v>-2.1859934147242965</v>
      </c>
      <c r="O18" s="53">
        <f>(Encadeado!S18/Encadeado!O18-1)*100</f>
        <v>4.6024389611801997</v>
      </c>
      <c r="P18" s="53">
        <f>(Encadeado!T18/Encadeado!P18-1)*100</f>
        <v>2.8303590546394419</v>
      </c>
      <c r="Q18" s="53">
        <f>(Encadeado!U18/Encadeado!Q18-1)*100</f>
        <v>6.9629209915160306</v>
      </c>
      <c r="R18" s="53">
        <f>(Encadeado!V18/Encadeado!R18-1)*100</f>
        <v>6.8736785459358352</v>
      </c>
      <c r="S18" s="53">
        <f>(Encadeado!W18/Encadeado!S18-1)*100</f>
        <v>4.9770102395355842</v>
      </c>
      <c r="T18" s="53">
        <f>(Encadeado!X18/Encadeado!T18-1)*100</f>
        <v>0.19450734706427664</v>
      </c>
      <c r="U18" s="53">
        <f>(Encadeado!Y18/Encadeado!U18-1)*100</f>
        <v>-0.14761080260067283</v>
      </c>
      <c r="V18" s="53">
        <f>(Encadeado!Z18/Encadeado!V18-1)*100</f>
        <v>-0.92877856540630743</v>
      </c>
      <c r="W18" s="53">
        <f>(Encadeado!AA18/Encadeado!W18-1)*100</f>
        <v>-4.1611364306137428</v>
      </c>
      <c r="X18" s="53">
        <f>(Encadeado!AB18/Encadeado!X18-1)*100</f>
        <v>3.3466116544563329</v>
      </c>
      <c r="Y18" s="53">
        <f>(Encadeado!AC18/Encadeado!Y18-1)*100</f>
        <v>5.110226730683709</v>
      </c>
      <c r="Z18" s="53">
        <f>(Encadeado!AD18/Encadeado!Z18-1)*100</f>
        <v>0.22330770710470293</v>
      </c>
      <c r="AA18" s="53">
        <f>(Encadeado!AE18/Encadeado!AA18-1)*100</f>
        <v>2.8153320571190132</v>
      </c>
      <c r="AB18" s="53">
        <f>(Encadeado!AF18/Encadeado!AB18-1)*100</f>
        <v>2.8920857140833478</v>
      </c>
      <c r="AC18" s="53">
        <f>(Encadeado!AG18/Encadeado!AC18-1)*100</f>
        <v>-1.4441315772354524</v>
      </c>
      <c r="AD18" s="53">
        <f>(Encadeado!AH18/Encadeado!AD18-1)*100</f>
        <v>4.414942417174661E-2</v>
      </c>
      <c r="AE18" s="53">
        <f>(Encadeado!AI18/Encadeado!AE18-1)*100</f>
        <v>-1.5571504777604828</v>
      </c>
      <c r="AF18" s="53">
        <f>(Encadeado!AJ18/Encadeado!AF18-1)*100</f>
        <v>0.1029624755026326</v>
      </c>
      <c r="AG18" s="53">
        <f>(Encadeado!AK18/Encadeado!AG18-1)*100</f>
        <v>1.3954902451749573</v>
      </c>
      <c r="AH18" s="53">
        <f>(Encadeado!AL18/Encadeado!AH18-1)*100</f>
        <v>4.1157594352695615</v>
      </c>
      <c r="AI18" s="53">
        <f>(Encadeado!AM18/Encadeado!AI18-1)*100</f>
        <v>6.2647020999107683</v>
      </c>
      <c r="AJ18" s="53">
        <f>(Encadeado!AN18/Encadeado!AJ18-1)*100</f>
        <v>2.6631599615690726</v>
      </c>
      <c r="AK18" s="53">
        <f>(Encadeado!AO18/Encadeado!AK18-1)*100</f>
        <v>3.4640859124750456</v>
      </c>
      <c r="AL18" s="53">
        <f>(Encadeado!AP18/Encadeado!AL18-1)*100</f>
        <v>2.5359182005393777</v>
      </c>
      <c r="AM18" s="53">
        <f>(Encadeado!AQ18/Encadeado!AM18-1)*100</f>
        <v>0.73300494707293495</v>
      </c>
      <c r="AN18" s="53">
        <f>(Encadeado!AR18/Encadeado!AN18-1)*100</f>
        <v>6.9938542658248615</v>
      </c>
      <c r="AO18" s="53">
        <f>(Encadeado!AS18/Encadeado!AO18-1)*100</f>
        <v>1.723166263464293</v>
      </c>
      <c r="AP18" s="53">
        <f>(Encadeado!AT18/Encadeado!AP18-1)*100</f>
        <v>2.2683188705967972</v>
      </c>
      <c r="AQ18" s="53">
        <f>(Encadeado!AU18/Encadeado!AQ18-1)*100</f>
        <v>4.0954687414999968</v>
      </c>
      <c r="AR18" s="53">
        <f>(Encadeado!AV18/Encadeado!AR18-1)*100</f>
        <v>2.6315404612504034</v>
      </c>
      <c r="AS18" s="53">
        <f>(Encadeado!AW18/Encadeado!AS18-1)*100</f>
        <v>5.5569658531054333</v>
      </c>
      <c r="AT18" s="53">
        <f>(Encadeado!AX18/Encadeado!AT18-1)*100</f>
        <v>6.0124582942763682</v>
      </c>
      <c r="AU18" s="53">
        <f>(Encadeado!AY18/Encadeado!AU18-1)*100</f>
        <v>5.0991501972361464</v>
      </c>
      <c r="AV18" s="53">
        <f>(Encadeado!AZ18/Encadeado!AV18-1)*100</f>
        <v>7.6224614861204687</v>
      </c>
      <c r="AW18" s="53">
        <f>(Encadeado!BA18/Encadeado!AW18-1)*100</f>
        <v>5.1659908680341093</v>
      </c>
      <c r="AX18" s="53">
        <f>(Encadeado!BB18/Encadeado!AX18-1)*100</f>
        <v>4.9491833791637463</v>
      </c>
      <c r="AY18" s="53">
        <f>(Encadeado!BC18/Encadeado!AY18-1)*100</f>
        <v>-30.480424472440639</v>
      </c>
      <c r="AZ18" s="53">
        <f>(Encadeado!BD18/Encadeado!AZ18-1)*100</f>
        <v>-15.874573059683449</v>
      </c>
      <c r="BA18" s="53">
        <f>(Encadeado!BE18/Encadeado!BA18-1)*100</f>
        <v>-12.398399218991262</v>
      </c>
      <c r="BB18" s="53">
        <f>(Encadeado!BF18/Encadeado!BB18-1)*100</f>
        <v>-14.063908003483972</v>
      </c>
      <c r="BC18" s="53">
        <f>(Encadeado!BG18/Encadeado!BC18-1)*100</f>
        <v>31.059358197780607</v>
      </c>
      <c r="BD18" s="53">
        <f>(Encadeado!BH18/Encadeado!BD18-1)*100</f>
        <v>6.8301201382992671</v>
      </c>
      <c r="BE18" s="53">
        <f>(Encadeado!BI18/Encadeado!BE18-1)*100</f>
        <v>12.561622070569435</v>
      </c>
    </row>
    <row r="19" spans="1:57" x14ac:dyDescent="0.2">
      <c r="A19" s="113" t="s">
        <v>73</v>
      </c>
      <c r="B19" s="51">
        <f>(Encadeado!F19/Encadeado!B19-1)*100</f>
        <v>6.9921517085969054</v>
      </c>
      <c r="C19" s="51">
        <f>(Encadeado!G19/Encadeado!C19-1)*100</f>
        <v>3.6182699148999964</v>
      </c>
      <c r="D19" s="51">
        <f>(Encadeado!H19/Encadeado!D19-1)*100</f>
        <v>11.643271405955357</v>
      </c>
      <c r="E19" s="51">
        <f>(Encadeado!I19/Encadeado!E19-1)*100</f>
        <v>2.8498782740854267</v>
      </c>
      <c r="F19" s="51">
        <f>(Encadeado!J19/Encadeado!F19-1)*100</f>
        <v>-3.362883321488519</v>
      </c>
      <c r="G19" s="51">
        <f>(Encadeado!K19/Encadeado!G19-1)*100</f>
        <v>-15.123783840024686</v>
      </c>
      <c r="H19" s="51">
        <f>(Encadeado!L19/Encadeado!H19-1)*100</f>
        <v>-6.1046448996599718</v>
      </c>
      <c r="I19" s="51">
        <f>(Encadeado!M19/Encadeado!I19-1)*100</f>
        <v>-14.337534594872182</v>
      </c>
      <c r="J19" s="51">
        <f>(Encadeado!N19/Encadeado!J19-1)*100</f>
        <v>-8.4900061758838454</v>
      </c>
      <c r="K19" s="51">
        <f>(Encadeado!O19/Encadeado!K19-1)*100</f>
        <v>18.750407948630297</v>
      </c>
      <c r="L19" s="51">
        <f>(Encadeado!P19/Encadeado!L19-1)*100</f>
        <v>1.9812330012149104</v>
      </c>
      <c r="M19" s="51">
        <f>(Encadeado!Q19/Encadeado!M19-1)*100</f>
        <v>4.3847990668721915</v>
      </c>
      <c r="N19" s="51">
        <f>(Encadeado!R19/Encadeado!N19-1)*100</f>
        <v>13.737511883817511</v>
      </c>
      <c r="O19" s="51">
        <f>(Encadeado!S19/Encadeado!O19-1)*100</f>
        <v>6.1270786911079345</v>
      </c>
      <c r="P19" s="51">
        <f>(Encadeado!T19/Encadeado!P19-1)*100</f>
        <v>-1.9193284097364649</v>
      </c>
      <c r="Q19" s="51">
        <f>(Encadeado!U19/Encadeado!Q19-1)*100</f>
        <v>25.438167277439817</v>
      </c>
      <c r="R19" s="51">
        <f>(Encadeado!V19/Encadeado!R19-1)*100</f>
        <v>-2.5166325725868743</v>
      </c>
      <c r="S19" s="51">
        <f>(Encadeado!W19/Encadeado!S19-1)*100</f>
        <v>-17.232201798766933</v>
      </c>
      <c r="T19" s="51">
        <f>(Encadeado!X19/Encadeado!T19-1)*100</f>
        <v>-4.0592300475345127</v>
      </c>
      <c r="U19" s="51">
        <f>(Encadeado!Y19/Encadeado!U19-1)*100</f>
        <v>-17.362594140333087</v>
      </c>
      <c r="V19" s="51">
        <f>(Encadeado!Z19/Encadeado!V19-1)*100</f>
        <v>-7.4753953947965135</v>
      </c>
      <c r="W19" s="51">
        <f>(Encadeado!AA19/Encadeado!W19-1)*100</f>
        <v>7.0698658934815084</v>
      </c>
      <c r="X19" s="51">
        <f>(Encadeado!AB19/Encadeado!X19-1)*100</f>
        <v>5.1760978020591653</v>
      </c>
      <c r="Y19" s="51">
        <f>(Encadeado!AC19/Encadeado!Y19-1)*100</f>
        <v>0.97669957942845276</v>
      </c>
      <c r="Z19" s="51">
        <f>(Encadeado!AD19/Encadeado!Z19-1)*100</f>
        <v>1.4417694019566163</v>
      </c>
      <c r="AA19" s="51">
        <f>(Encadeado!AE19/Encadeado!AA19-1)*100</f>
        <v>-2.8242152813201304</v>
      </c>
      <c r="AB19" s="51">
        <f>(Encadeado!AF19/Encadeado!AB19-1)*100</f>
        <v>-9.2625364553610368</v>
      </c>
      <c r="AC19" s="51">
        <f>(Encadeado!AG19/Encadeado!AC19-1)*100</f>
        <v>0.74115209722940278</v>
      </c>
      <c r="AD19" s="51">
        <f>(Encadeado!AH19/Encadeado!AD19-1)*100</f>
        <v>6.1552445315302684</v>
      </c>
      <c r="AE19" s="51">
        <f>(Encadeado!AI19/Encadeado!AE19-1)*100</f>
        <v>11.362330423723588</v>
      </c>
      <c r="AF19" s="51">
        <f>(Encadeado!AJ19/Encadeado!AF19-1)*100</f>
        <v>1.9234753927295678</v>
      </c>
      <c r="AG19" s="51">
        <f>(Encadeado!AK19/Encadeado!AG19-1)*100</f>
        <v>13.431038609356548</v>
      </c>
      <c r="AH19" s="51">
        <f>(Encadeado!AL19/Encadeado!AH19-1)*100</f>
        <v>13.254762344509974</v>
      </c>
      <c r="AI19" s="51">
        <f>(Encadeado!AM19/Encadeado!AI19-1)*100</f>
        <v>5.9940287256286862</v>
      </c>
      <c r="AJ19" s="51">
        <f>(Encadeado!AN19/Encadeado!AJ19-1)*100</f>
        <v>16.306389663152878</v>
      </c>
      <c r="AK19" s="51">
        <f>(Encadeado!AO19/Encadeado!AK19-1)*100</f>
        <v>1.2136492219704031</v>
      </c>
      <c r="AL19" s="51">
        <f>(Encadeado!AP19/Encadeado!AL19-1)*100</f>
        <v>10.741661805901748</v>
      </c>
      <c r="AM19" s="51">
        <f>(Encadeado!AQ19/Encadeado!AM19-1)*100</f>
        <v>8.0890922557108844</v>
      </c>
      <c r="AN19" s="51">
        <f>(Encadeado!AR19/Encadeado!AN19-1)*100</f>
        <v>6.6766041758915318</v>
      </c>
      <c r="AO19" s="51">
        <f>(Encadeado!AS19/Encadeado!AO19-1)*100</f>
        <v>9.7860465668939902</v>
      </c>
      <c r="AP19" s="51">
        <f>(Encadeado!AT19/Encadeado!AP19-1)*100</f>
        <v>4.1423466054539171</v>
      </c>
      <c r="AQ19" s="51">
        <f>(Encadeado!AU19/Encadeado!AQ19-1)*100</f>
        <v>9.0904092118030633</v>
      </c>
      <c r="AR19" s="51">
        <f>(Encadeado!AV19/Encadeado!AR19-1)*100</f>
        <v>15.656474275702381</v>
      </c>
      <c r="AS19" s="51">
        <f>(Encadeado!AW19/Encadeado!AS19-1)*100</f>
        <v>11.181974298006047</v>
      </c>
      <c r="AT19" s="51">
        <f>(Encadeado!AX19/Encadeado!AT19-1)*100</f>
        <v>5.3516165233532087</v>
      </c>
      <c r="AU19" s="51">
        <f>(Encadeado!AY19/Encadeado!AU19-1)*100</f>
        <v>6.9468049526260955</v>
      </c>
      <c r="AV19" s="51">
        <f>(Encadeado!AZ19/Encadeado!AV19-1)*100</f>
        <v>2.2125562066664051</v>
      </c>
      <c r="AW19" s="51">
        <f>(Encadeado!BA19/Encadeado!AW19-1)*100</f>
        <v>1.7984566556759285</v>
      </c>
      <c r="AX19" s="51">
        <f>(Encadeado!BB19/Encadeado!AX19-1)*100</f>
        <v>6.1838162683589548</v>
      </c>
      <c r="AY19" s="51">
        <f>(Encadeado!BC19/Encadeado!AY19-1)*100</f>
        <v>-43.113799746161874</v>
      </c>
      <c r="AZ19" s="51">
        <f>(Encadeado!BD19/Encadeado!AZ19-1)*100</f>
        <v>-31.280275540297076</v>
      </c>
      <c r="BA19" s="51">
        <f>(Encadeado!BE19/Encadeado!BA19-1)*100</f>
        <v>-20.825980207039507</v>
      </c>
      <c r="BB19" s="51">
        <f>(Encadeado!BF19/Encadeado!BB19-1)*100</f>
        <v>-24.706954209063102</v>
      </c>
      <c r="BC19" s="51">
        <f>(Encadeado!BG19/Encadeado!BC19-1)*100</f>
        <v>23.182488319788352</v>
      </c>
      <c r="BD19" s="51">
        <f>(Encadeado!BH19/Encadeado!BD19-1)*100</f>
        <v>28.029530735500565</v>
      </c>
      <c r="BE19" s="51">
        <f>(Encadeado!BI19/Encadeado!BE19-1)*100</f>
        <v>17.152924623961809</v>
      </c>
    </row>
    <row r="20" spans="1:57" s="37" customFormat="1" x14ac:dyDescent="0.2">
      <c r="A20" s="111" t="s">
        <v>74</v>
      </c>
      <c r="B20" s="54">
        <f>(Encadeado!F20/Encadeado!B20-1)*100</f>
        <v>12.832874885215517</v>
      </c>
      <c r="C20" s="54">
        <f>(Encadeado!G20/Encadeado!C20-1)*100</f>
        <v>0.45546475182942636</v>
      </c>
      <c r="D20" s="54">
        <f>(Encadeado!H20/Encadeado!D20-1)*100</f>
        <v>14.690400553258232</v>
      </c>
      <c r="E20" s="54">
        <f>(Encadeado!I20/Encadeado!E20-1)*100</f>
        <v>-4.8316729517328127E-2</v>
      </c>
      <c r="F20" s="54">
        <f>(Encadeado!J20/Encadeado!F20-1)*100</f>
        <v>0.68571051532344551</v>
      </c>
      <c r="G20" s="54">
        <f>(Encadeado!K20/Encadeado!G20-1)*100</f>
        <v>1.3660781104513076</v>
      </c>
      <c r="H20" s="54">
        <f>(Encadeado!L20/Encadeado!H20-1)*100</f>
        <v>-6.0520578657499158</v>
      </c>
      <c r="I20" s="54">
        <f>(Encadeado!M20/Encadeado!I20-1)*100</f>
        <v>-0.96178824904920024</v>
      </c>
      <c r="J20" s="54">
        <f>(Encadeado!N20/Encadeado!J20-1)*100</f>
        <v>-0.25960908556158513</v>
      </c>
      <c r="K20" s="54">
        <f>(Encadeado!O20/Encadeado!K20-1)*100</f>
        <v>4.2074026360009897</v>
      </c>
      <c r="L20" s="54">
        <f>(Encadeado!P20/Encadeado!L20-1)*100</f>
        <v>1.5839324517306963</v>
      </c>
      <c r="M20" s="54">
        <f>(Encadeado!Q20/Encadeado!M20-1)*100</f>
        <v>0.45410042074962575</v>
      </c>
      <c r="N20" s="54">
        <f>(Encadeado!R20/Encadeado!N20-1)*100</f>
        <v>-0.45397121219223902</v>
      </c>
      <c r="O20" s="54">
        <f>(Encadeado!S20/Encadeado!O20-1)*100</f>
        <v>4.8036708925912608</v>
      </c>
      <c r="P20" s="54">
        <f>(Encadeado!T20/Encadeado!P20-1)*100</f>
        <v>2.1897485534584371</v>
      </c>
      <c r="Q20" s="54">
        <f>(Encadeado!U20/Encadeado!Q20-1)*100</f>
        <v>9.3553645337031135</v>
      </c>
      <c r="R20" s="54">
        <f>(Encadeado!V20/Encadeado!R20-1)*100</f>
        <v>5.6404918057960662</v>
      </c>
      <c r="S20" s="54">
        <f>(Encadeado!W20/Encadeado!S20-1)*100</f>
        <v>1.9991255306661015</v>
      </c>
      <c r="T20" s="54">
        <f>(Encadeado!X20/Encadeado!T20-1)*100</f>
        <v>-0.39013984050246808</v>
      </c>
      <c r="U20" s="54">
        <f>(Encadeado!Y20/Encadeado!U20-1)*100</f>
        <v>-2.7215504715093264</v>
      </c>
      <c r="V20" s="54">
        <f>(Encadeado!Z20/Encadeado!V20-1)*100</f>
        <v>-1.7269822332345752</v>
      </c>
      <c r="W20" s="54">
        <f>(Encadeado!AA20/Encadeado!W20-1)*100</f>
        <v>-2.9476216475603056</v>
      </c>
      <c r="X20" s="54">
        <f>(Encadeado!AB20/Encadeado!X20-1)*100</f>
        <v>3.6133959246711367</v>
      </c>
      <c r="Y20" s="54">
        <f>(Encadeado!AC20/Encadeado!Y20-1)*100</f>
        <v>4.5840005074838208</v>
      </c>
      <c r="Z20" s="54">
        <f>(Encadeado!AD20/Encadeado!Z20-1)*100</f>
        <v>0.36843975668079398</v>
      </c>
      <c r="AA20" s="54">
        <f>(Encadeado!AE20/Encadeado!AA20-1)*100</f>
        <v>2.1346943292764653</v>
      </c>
      <c r="AB20" s="54">
        <f>(Encadeado!AF20/Encadeado!AB20-1)*100</f>
        <v>1.2381737942011251</v>
      </c>
      <c r="AC20" s="54">
        <f>(Encadeado!AG20/Encadeado!AC20-1)*100</f>
        <v>-1.1708617260294818</v>
      </c>
      <c r="AD20" s="54">
        <f>(Encadeado!AH20/Encadeado!AD20-1)*100</f>
        <v>0.74455543987352879</v>
      </c>
      <c r="AE20" s="54">
        <f>(Encadeado!AI20/Encadeado!AE20-1)*100</f>
        <v>-6.6071138864287615E-2</v>
      </c>
      <c r="AF20" s="54">
        <f>(Encadeado!AJ20/Encadeado!AF20-1)*100</f>
        <v>0.32530294175856511</v>
      </c>
      <c r="AG20" s="54">
        <f>(Encadeado!AK20/Encadeado!AG20-1)*100</f>
        <v>2.9452780831079162</v>
      </c>
      <c r="AH20" s="54">
        <f>(Encadeado!AL20/Encadeado!AH20-1)*100</f>
        <v>5.2192530902440026</v>
      </c>
      <c r="AI20" s="54">
        <f>(Encadeado!AM20/Encadeado!AI20-1)*100</f>
        <v>6.23131077242145</v>
      </c>
      <c r="AJ20" s="54">
        <f>(Encadeado!AN20/Encadeado!AJ20-1)*100</f>
        <v>4.3281198662486586</v>
      </c>
      <c r="AK20" s="54">
        <f>(Encadeado!AO20/Encadeado!AK20-1)*100</f>
        <v>3.1199631236758618</v>
      </c>
      <c r="AL20" s="54">
        <f>(Encadeado!AP20/Encadeado!AL20-1)*100</f>
        <v>3.5816900107900063</v>
      </c>
      <c r="AM20" s="54">
        <f>(Encadeado!AQ20/Encadeado!AM20-1)*100</f>
        <v>1.6571628871823174</v>
      </c>
      <c r="AN20" s="54">
        <f>(Encadeado!AR20/Encadeado!AN20-1)*100</f>
        <v>6.9504838713804418</v>
      </c>
      <c r="AO20" s="54">
        <f>(Encadeado!AS20/Encadeado!AO20-1)*100</f>
        <v>2.8170529578323888</v>
      </c>
      <c r="AP20" s="54">
        <f>(Encadeado!AT20/Encadeado!AP20-1)*100</f>
        <v>2.5244008747200786</v>
      </c>
      <c r="AQ20" s="54">
        <f>(Encadeado!AU20/Encadeado!AQ20-1)*100</f>
        <v>4.7635801284316548</v>
      </c>
      <c r="AR20" s="54">
        <f>(Encadeado!AV20/Encadeado!AR20-1)*100</f>
        <v>4.39249405976887</v>
      </c>
      <c r="AS20" s="54">
        <f>(Encadeado!AW20/Encadeado!AS20-1)*100</f>
        <v>6.385068156504925</v>
      </c>
      <c r="AT20" s="54">
        <f>(Encadeado!AX20/Encadeado!AT20-1)*100</f>
        <v>5.8416596509028196</v>
      </c>
      <c r="AU20" s="54">
        <f>(Encadeado!AY20/Encadeado!AU20-1)*100</f>
        <v>5.3059409228696675</v>
      </c>
      <c r="AV20" s="54">
        <f>(Encadeado!AZ20/Encadeado!AV20-1)*100</f>
        <v>6.8502928814126784</v>
      </c>
      <c r="AW20" s="54">
        <f>(Encadeado!BA20/Encadeado!AW20-1)*100</f>
        <v>4.7354342383877812</v>
      </c>
      <c r="AX20" s="54">
        <f>(Encadeado!BB20/Encadeado!AX20-1)*100</f>
        <v>5.0622112635410499</v>
      </c>
      <c r="AY20" s="54">
        <f>(Encadeado!BC20/Encadeado!AY20-1)*100</f>
        <v>-32.315028940383947</v>
      </c>
      <c r="AZ20" s="54">
        <f>(Encadeado!BD20/Encadeado!AZ20-1)*100</f>
        <v>-18.071558566961311</v>
      </c>
      <c r="BA20" s="54">
        <f>(Encadeado!BE20/Encadeado!BA20-1)*100</f>
        <v>-13.597806291145497</v>
      </c>
      <c r="BB20" s="54">
        <f>(Encadeado!BF20/Encadeado!BB20-1)*100</f>
        <v>-15.548948625718895</v>
      </c>
      <c r="BC20" s="54">
        <f>(Encadeado!BG20/Encadeado!BC20-1)*100</f>
        <v>30.084044824387647</v>
      </c>
      <c r="BD20" s="54">
        <f>(Encadeado!BH20/Encadeado!BD20-1)*100</f>
        <v>9.4319133747608355</v>
      </c>
      <c r="BE20" s="54">
        <f>(Encadeado!BI20/Encadeado!BE20-1)*100</f>
        <v>13.198861627426162</v>
      </c>
    </row>
    <row r="21" spans="1:57" x14ac:dyDescent="0.2">
      <c r="A21" s="3" t="s">
        <v>113</v>
      </c>
    </row>
  </sheetData>
  <pageMargins left="0.25" right="0.25" top="0.75" bottom="0.75" header="0.3" footer="0.3"/>
  <pageSetup scale="3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4"/>
  <sheetViews>
    <sheetView showGridLines="0" view="pageLayout" zoomScaleNormal="100" workbookViewId="0">
      <selection activeCell="K33" sqref="K33"/>
    </sheetView>
  </sheetViews>
  <sheetFormatPr defaultRowHeight="15" x14ac:dyDescent="0.2"/>
  <cols>
    <col min="1" max="1" width="40.625" style="92" customWidth="1"/>
    <col min="2" max="15" width="7.125" style="92" bestFit="1" customWidth="1"/>
    <col min="16" max="16" width="7.125" style="92" customWidth="1"/>
    <col min="17" max="16384" width="9" style="92"/>
  </cols>
  <sheetData>
    <row r="3" spans="1:18" x14ac:dyDescent="0.2">
      <c r="A3" s="115" t="s">
        <v>123</v>
      </c>
    </row>
    <row r="4" spans="1:18" ht="15.75" thickBot="1" x14ac:dyDescent="0.25">
      <c r="A4" s="119"/>
    </row>
    <row r="5" spans="1:18" ht="17.25" thickBot="1" x14ac:dyDescent="0.25">
      <c r="A5" s="102" t="s">
        <v>108</v>
      </c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>
        <v>2014</v>
      </c>
      <c r="J5" s="79">
        <v>2015</v>
      </c>
      <c r="K5" s="79">
        <v>2016</v>
      </c>
      <c r="L5" s="79">
        <v>2017</v>
      </c>
      <c r="M5" s="79" t="s">
        <v>105</v>
      </c>
      <c r="N5" s="79" t="s">
        <v>106</v>
      </c>
      <c r="O5" s="79" t="s">
        <v>107</v>
      </c>
      <c r="P5" s="79" t="s">
        <v>124</v>
      </c>
    </row>
    <row r="6" spans="1:18" x14ac:dyDescent="0.2">
      <c r="A6" s="83" t="s">
        <v>82</v>
      </c>
      <c r="B6" s="84">
        <v>9385.9174541572811</v>
      </c>
      <c r="C6" s="84">
        <v>9655.2914354683417</v>
      </c>
      <c r="D6" s="84">
        <v>10043.109005223416</v>
      </c>
      <c r="E6" s="84">
        <v>9704.6408405985967</v>
      </c>
      <c r="F6" s="84">
        <v>10597.168144662894</v>
      </c>
      <c r="G6" s="84">
        <v>11659.575783173836</v>
      </c>
      <c r="H6" s="84">
        <v>11392.85766518263</v>
      </c>
      <c r="I6" s="84">
        <v>10945.804275657962</v>
      </c>
      <c r="J6" s="84">
        <v>11994.626257552402</v>
      </c>
      <c r="K6" s="84">
        <v>12065.916993637433</v>
      </c>
      <c r="L6" s="84">
        <v>10501.846962382158</v>
      </c>
      <c r="M6" s="84">
        <v>8146.5877943344485</v>
      </c>
      <c r="N6" s="84">
        <v>7826.3830455486968</v>
      </c>
      <c r="O6" s="84">
        <v>6937.1411243384136</v>
      </c>
      <c r="P6" s="85">
        <v>6778.9118369608786</v>
      </c>
    </row>
    <row r="7" spans="1:18" x14ac:dyDescent="0.2">
      <c r="A7" s="86" t="s">
        <v>83</v>
      </c>
      <c r="B7" s="87">
        <v>1003.4844282521219</v>
      </c>
      <c r="C7" s="87">
        <v>786.34303400766771</v>
      </c>
      <c r="D7" s="87">
        <v>1260.7345925023872</v>
      </c>
      <c r="E7" s="87">
        <v>1366.6751349288936</v>
      </c>
      <c r="F7" s="87">
        <v>1004.7716289388492</v>
      </c>
      <c r="G7" s="87">
        <v>1039.9119749778345</v>
      </c>
      <c r="H7" s="87">
        <v>1333.9883908647917</v>
      </c>
      <c r="I7" s="87">
        <v>1433.4058048965567</v>
      </c>
      <c r="J7" s="87">
        <v>1871.5418230569519</v>
      </c>
      <c r="K7" s="87">
        <v>1189.596635440917</v>
      </c>
      <c r="L7" s="87">
        <v>1162.6501387137102</v>
      </c>
      <c r="M7" s="87">
        <v>1574.6787777696331</v>
      </c>
      <c r="N7" s="87">
        <v>1217.1557562294247</v>
      </c>
      <c r="O7" s="87">
        <v>1084.198343768237</v>
      </c>
      <c r="P7" s="87">
        <v>1180.1238576268679</v>
      </c>
    </row>
    <row r="8" spans="1:18" x14ac:dyDescent="0.2">
      <c r="A8" s="83" t="s">
        <v>84</v>
      </c>
      <c r="B8" s="85">
        <v>801.83990100253254</v>
      </c>
      <c r="C8" s="85">
        <v>1014.1680192263973</v>
      </c>
      <c r="D8" s="85">
        <v>773.55425043452101</v>
      </c>
      <c r="E8" s="85">
        <v>707.72003605750228</v>
      </c>
      <c r="F8" s="85">
        <v>611.80861658486333</v>
      </c>
      <c r="G8" s="85">
        <v>549.43551365239603</v>
      </c>
      <c r="H8" s="85">
        <v>594.78359190338711</v>
      </c>
      <c r="I8" s="85">
        <v>710.22611971011179</v>
      </c>
      <c r="J8" s="85">
        <v>566.1428881615999</v>
      </c>
      <c r="K8" s="85">
        <v>591.62966388719303</v>
      </c>
      <c r="L8" s="85">
        <v>520.57903768030951</v>
      </c>
      <c r="M8" s="85">
        <v>547.57191273477792</v>
      </c>
      <c r="N8" s="85">
        <v>608.00830158435519</v>
      </c>
      <c r="O8" s="85">
        <v>615.02597304477058</v>
      </c>
      <c r="P8" s="85">
        <v>629.45849002812179</v>
      </c>
      <c r="Q8" s="100"/>
      <c r="R8" s="100"/>
    </row>
    <row r="9" spans="1:18" x14ac:dyDescent="0.2">
      <c r="A9" s="86" t="s">
        <v>85</v>
      </c>
      <c r="B9" s="87">
        <v>5540.5267714644124</v>
      </c>
      <c r="C9" s="87">
        <v>6526.6382985981654</v>
      </c>
      <c r="D9" s="87">
        <v>6688.9009863634701</v>
      </c>
      <c r="E9" s="87">
        <v>7527.8681137269132</v>
      </c>
      <c r="F9" s="87">
        <v>8053.9213682895679</v>
      </c>
      <c r="G9" s="87">
        <v>8546.5492167062912</v>
      </c>
      <c r="H9" s="87">
        <v>8916.3524322279973</v>
      </c>
      <c r="I9" s="87">
        <v>9862.359692829401</v>
      </c>
      <c r="J9" s="87">
        <v>10389.226328263188</v>
      </c>
      <c r="K9" s="87">
        <v>9834.5661846166331</v>
      </c>
      <c r="L9" s="87">
        <v>10615.975739288262</v>
      </c>
      <c r="M9" s="87">
        <v>12390.028540501233</v>
      </c>
      <c r="N9" s="87">
        <v>12956.57386482501</v>
      </c>
      <c r="O9" s="87">
        <v>12116.167190719259</v>
      </c>
      <c r="P9" s="87">
        <v>15535.642036562782</v>
      </c>
    </row>
    <row r="10" spans="1:18" x14ac:dyDescent="0.2">
      <c r="A10" s="83" t="s">
        <v>86</v>
      </c>
      <c r="B10" s="85">
        <v>899.82041169430613</v>
      </c>
      <c r="C10" s="85">
        <v>1317.6550545494958</v>
      </c>
      <c r="D10" s="85">
        <v>2125.2349118014172</v>
      </c>
      <c r="E10" s="85">
        <v>1939.629056448372</v>
      </c>
      <c r="F10" s="85">
        <v>2157.3780474604382</v>
      </c>
      <c r="G10" s="85">
        <v>3267.8250265447195</v>
      </c>
      <c r="H10" s="85">
        <v>3999.2443936995733</v>
      </c>
      <c r="I10" s="85">
        <v>4071.0734150766266</v>
      </c>
      <c r="J10" s="85">
        <v>5233.7915710418183</v>
      </c>
      <c r="K10" s="85">
        <v>4483.7254668300275</v>
      </c>
      <c r="L10" s="85">
        <v>4314.3659236532549</v>
      </c>
      <c r="M10" s="85">
        <v>4948.1683886291776</v>
      </c>
      <c r="N10" s="85">
        <v>5171.8852634195955</v>
      </c>
      <c r="O10" s="85">
        <v>4880.6598665503652</v>
      </c>
      <c r="P10" s="85">
        <v>5357.9604680783223</v>
      </c>
    </row>
    <row r="11" spans="1:18" x14ac:dyDescent="0.2">
      <c r="A11" s="86" t="s">
        <v>87</v>
      </c>
      <c r="B11" s="87">
        <v>13376.047793609707</v>
      </c>
      <c r="C11" s="87">
        <v>16408.536143048117</v>
      </c>
      <c r="D11" s="87">
        <v>16584.265560147225</v>
      </c>
      <c r="E11" s="87">
        <v>14973.17643203184</v>
      </c>
      <c r="F11" s="87">
        <v>15454.684392088431</v>
      </c>
      <c r="G11" s="87">
        <v>13202.915119240059</v>
      </c>
      <c r="H11" s="87">
        <v>13414.900308289803</v>
      </c>
      <c r="I11" s="87">
        <v>14278.449194260927</v>
      </c>
      <c r="J11" s="87">
        <v>12569.353670330465</v>
      </c>
      <c r="K11" s="87">
        <v>13489.22716899115</v>
      </c>
      <c r="L11" s="87">
        <v>16038.894303915487</v>
      </c>
      <c r="M11" s="87">
        <v>17529.809688289206</v>
      </c>
      <c r="N11" s="87">
        <v>19534.433628869832</v>
      </c>
      <c r="O11" s="87">
        <v>20461.490036062514</v>
      </c>
      <c r="P11" s="87">
        <v>23843.028899582143</v>
      </c>
      <c r="Q11" s="100"/>
      <c r="R11" s="100"/>
    </row>
    <row r="12" spans="1:18" x14ac:dyDescent="0.2">
      <c r="A12" s="83" t="s">
        <v>88</v>
      </c>
      <c r="B12" s="85">
        <v>15389.088637121738</v>
      </c>
      <c r="C12" s="85">
        <v>15540.085867181993</v>
      </c>
      <c r="D12" s="85">
        <v>16833.376888947238</v>
      </c>
      <c r="E12" s="85">
        <v>17609.709883568561</v>
      </c>
      <c r="F12" s="85">
        <v>19002.904198914704</v>
      </c>
      <c r="G12" s="85">
        <v>18784.721398876365</v>
      </c>
      <c r="H12" s="85">
        <v>17278.491460891033</v>
      </c>
      <c r="I12" s="85">
        <v>17720.444984918868</v>
      </c>
      <c r="J12" s="85">
        <v>16178.509043890343</v>
      </c>
      <c r="K12" s="85">
        <v>16678.453967204456</v>
      </c>
      <c r="L12" s="85">
        <v>18621.95249235833</v>
      </c>
      <c r="M12" s="85">
        <v>19972.987473296831</v>
      </c>
      <c r="N12" s="85">
        <v>20625.320492719213</v>
      </c>
      <c r="O12" s="85">
        <v>15659.542186443556</v>
      </c>
      <c r="P12" s="85">
        <v>16482.235219695311</v>
      </c>
    </row>
    <row r="13" spans="1:18" x14ac:dyDescent="0.2">
      <c r="A13" s="86" t="s">
        <v>89</v>
      </c>
      <c r="B13" s="87">
        <v>13381.972440934722</v>
      </c>
      <c r="C13" s="87">
        <v>15334.661766974084</v>
      </c>
      <c r="D13" s="87">
        <v>13882.885807949846</v>
      </c>
      <c r="E13" s="87">
        <v>14781.590409169145</v>
      </c>
      <c r="F13" s="87">
        <v>14037.89049137202</v>
      </c>
      <c r="G13" s="87">
        <v>13299.960156296076</v>
      </c>
      <c r="H13" s="87">
        <v>14663.946343869467</v>
      </c>
      <c r="I13" s="87">
        <v>13105.235516381614</v>
      </c>
      <c r="J13" s="87">
        <v>14998.986131130787</v>
      </c>
      <c r="K13" s="87">
        <v>15437.412032532795</v>
      </c>
      <c r="L13" s="87">
        <v>16640.959503168138</v>
      </c>
      <c r="M13" s="87">
        <v>17623.037427124189</v>
      </c>
      <c r="N13" s="87">
        <v>19644.632231437885</v>
      </c>
      <c r="O13" s="87">
        <v>12983.966292675415</v>
      </c>
      <c r="P13" s="87">
        <v>15115.296171624235</v>
      </c>
    </row>
    <row r="14" spans="1:18" x14ac:dyDescent="0.2">
      <c r="A14" s="83" t="s">
        <v>90</v>
      </c>
      <c r="B14" s="85">
        <v>4254.6017441324748</v>
      </c>
      <c r="C14" s="85">
        <v>4711.5921626682584</v>
      </c>
      <c r="D14" s="85">
        <v>4652.8446873721996</v>
      </c>
      <c r="E14" s="85">
        <v>4792.6796157466242</v>
      </c>
      <c r="F14" s="85">
        <v>5896.2824698460445</v>
      </c>
      <c r="G14" s="85">
        <v>8651.1348233429089</v>
      </c>
      <c r="H14" s="85">
        <v>9065.1801841090819</v>
      </c>
      <c r="I14" s="85">
        <v>8220.8847988503676</v>
      </c>
      <c r="J14" s="85">
        <v>7259.7265433312859</v>
      </c>
      <c r="K14" s="85">
        <v>8900.8395824245108</v>
      </c>
      <c r="L14" s="85">
        <v>11475.776145862957</v>
      </c>
      <c r="M14" s="85">
        <v>12398.678451976713</v>
      </c>
      <c r="N14" s="85">
        <v>14124.059940004927</v>
      </c>
      <c r="O14" s="85">
        <v>4319.1105894227403</v>
      </c>
      <c r="P14" s="85">
        <v>3287.1153774842173</v>
      </c>
    </row>
    <row r="15" spans="1:18" x14ac:dyDescent="0.2">
      <c r="A15" s="86" t="s">
        <v>91</v>
      </c>
      <c r="B15" s="87">
        <v>6546.963515208472</v>
      </c>
      <c r="C15" s="87">
        <v>6748.7408609274207</v>
      </c>
      <c r="D15" s="87">
        <v>7034.3121252897417</v>
      </c>
      <c r="E15" s="87">
        <v>6253.2646246109016</v>
      </c>
      <c r="F15" s="87">
        <v>6244.8780718538228</v>
      </c>
      <c r="G15" s="87">
        <v>6330.2348368067696</v>
      </c>
      <c r="H15" s="87">
        <v>6130.4543463429982</v>
      </c>
      <c r="I15" s="87">
        <v>6121.606360383902</v>
      </c>
      <c r="J15" s="87">
        <v>6012.7987720732253</v>
      </c>
      <c r="K15" s="87">
        <v>6168.2976275414467</v>
      </c>
      <c r="L15" s="87">
        <v>5798.0807061255136</v>
      </c>
      <c r="M15" s="87">
        <v>5312.7254389393529</v>
      </c>
      <c r="N15" s="87">
        <v>5133.3634796929782</v>
      </c>
      <c r="O15" s="87">
        <v>4846.7494073110392</v>
      </c>
      <c r="P15" s="87">
        <v>4819.4731074620349</v>
      </c>
    </row>
    <row r="16" spans="1:18" x14ac:dyDescent="0.2">
      <c r="A16" s="83" t="s">
        <v>92</v>
      </c>
      <c r="B16" s="85">
        <v>4843.9690130472336</v>
      </c>
      <c r="C16" s="85">
        <v>6015.8985857743464</v>
      </c>
      <c r="D16" s="85">
        <v>5315.9938169599418</v>
      </c>
      <c r="E16" s="85">
        <v>5119.3142023888713</v>
      </c>
      <c r="F16" s="85">
        <v>5077.4215809268371</v>
      </c>
      <c r="G16" s="85">
        <v>5237.2747988766278</v>
      </c>
      <c r="H16" s="85">
        <v>5377.4788727918813</v>
      </c>
      <c r="I16" s="85">
        <v>5985.6688950532571</v>
      </c>
      <c r="J16" s="85">
        <v>6137.5656637215552</v>
      </c>
      <c r="K16" s="85">
        <v>6439.3574507908088</v>
      </c>
      <c r="L16" s="85">
        <v>7282.8486135324329</v>
      </c>
      <c r="M16" s="85">
        <v>7816.8033311970876</v>
      </c>
      <c r="N16" s="85">
        <v>8552.8906319604848</v>
      </c>
      <c r="O16" s="85">
        <v>8548.1401076851835</v>
      </c>
      <c r="P16" s="85">
        <v>9157.7635893376118</v>
      </c>
    </row>
    <row r="17" spans="1:18" x14ac:dyDescent="0.2">
      <c r="A17" s="86" t="s">
        <v>93</v>
      </c>
      <c r="B17" s="87">
        <v>12339.895793170517</v>
      </c>
      <c r="C17" s="87">
        <v>13470.832541947235</v>
      </c>
      <c r="D17" s="87">
        <v>13517.366611478066</v>
      </c>
      <c r="E17" s="87">
        <v>14605.04980107196</v>
      </c>
      <c r="F17" s="87">
        <v>14695.942860639367</v>
      </c>
      <c r="G17" s="87">
        <v>15885.411618280799</v>
      </c>
      <c r="H17" s="87">
        <v>15896.911828969005</v>
      </c>
      <c r="I17" s="87">
        <v>15948.25020949381</v>
      </c>
      <c r="J17" s="87">
        <v>16210.107171949709</v>
      </c>
      <c r="K17" s="87">
        <v>19067.248092202022</v>
      </c>
      <c r="L17" s="87">
        <v>15312.431423869228</v>
      </c>
      <c r="M17" s="87">
        <v>16052.249656844888</v>
      </c>
      <c r="N17" s="87">
        <v>16428.796772800724</v>
      </c>
      <c r="O17" s="87">
        <v>13976.383400641294</v>
      </c>
      <c r="P17" s="87">
        <v>14757.846498084604</v>
      </c>
    </row>
    <row r="18" spans="1:18" x14ac:dyDescent="0.2">
      <c r="A18" s="83" t="s">
        <v>94</v>
      </c>
      <c r="B18" s="85">
        <v>2094.5056962874255</v>
      </c>
      <c r="C18" s="85">
        <v>2508.357953448734</v>
      </c>
      <c r="D18" s="85">
        <v>2598.3199019950016</v>
      </c>
      <c r="E18" s="85">
        <v>2570.4192860342155</v>
      </c>
      <c r="F18" s="85">
        <v>3175.7795502643658</v>
      </c>
      <c r="G18" s="85">
        <v>3392.8197033172401</v>
      </c>
      <c r="H18" s="85">
        <v>3488.6816913979342</v>
      </c>
      <c r="I18" s="85">
        <v>2951.1496901401988</v>
      </c>
      <c r="J18" s="85">
        <v>4056.5199202333488</v>
      </c>
      <c r="K18" s="85">
        <v>4471.3662417820597</v>
      </c>
      <c r="L18" s="85">
        <v>4298.5658114729595</v>
      </c>
      <c r="M18" s="85">
        <v>4217.6322306207676</v>
      </c>
      <c r="N18" s="85">
        <v>4182.3848868275427</v>
      </c>
      <c r="O18" s="85">
        <v>3403.183579806594</v>
      </c>
      <c r="P18" s="85">
        <v>3226.6332042265731</v>
      </c>
    </row>
    <row r="19" spans="1:18" x14ac:dyDescent="0.2">
      <c r="A19" s="86" t="s">
        <v>95</v>
      </c>
      <c r="B19" s="87">
        <v>15503.531702548211</v>
      </c>
      <c r="C19" s="87">
        <v>16180.577124003732</v>
      </c>
      <c r="D19" s="87">
        <v>17947.2900616181</v>
      </c>
      <c r="E19" s="87">
        <v>19018.487421190272</v>
      </c>
      <c r="F19" s="87">
        <v>21514.149546932738</v>
      </c>
      <c r="G19" s="87">
        <v>21882.0697764426</v>
      </c>
      <c r="H19" s="87">
        <v>23144.092900235042</v>
      </c>
      <c r="I19" s="87">
        <v>24510.250008368694</v>
      </c>
      <c r="J19" s="87">
        <v>25188.303522256701</v>
      </c>
      <c r="K19" s="87">
        <v>25272.737558285946</v>
      </c>
      <c r="L19" s="87">
        <v>26568.810526051071</v>
      </c>
      <c r="M19" s="87">
        <v>28478.543927090657</v>
      </c>
      <c r="N19" s="87">
        <v>31136.236056816761</v>
      </c>
      <c r="O19" s="87">
        <v>33331.937236596947</v>
      </c>
      <c r="P19" s="87">
        <v>36607.334510137844</v>
      </c>
      <c r="Q19" s="100"/>
      <c r="R19" s="100"/>
    </row>
    <row r="20" spans="1:18" x14ac:dyDescent="0.2">
      <c r="A20" s="88" t="s">
        <v>96</v>
      </c>
      <c r="B20" s="89">
        <v>105362.16530263115</v>
      </c>
      <c r="C20" s="89">
        <v>116219.378847824</v>
      </c>
      <c r="D20" s="89">
        <v>119258.18920808256</v>
      </c>
      <c r="E20" s="89">
        <v>120970.22485757267</v>
      </c>
      <c r="F20" s="89">
        <v>127524.98096877494</v>
      </c>
      <c r="G20" s="89">
        <v>131729.83974653456</v>
      </c>
      <c r="H20" s="89">
        <v>134697.36441077461</v>
      </c>
      <c r="I20" s="89">
        <v>135864.8089660223</v>
      </c>
      <c r="J20" s="89">
        <v>138667.19930699337</v>
      </c>
      <c r="K20" s="89">
        <v>144090.37466616739</v>
      </c>
      <c r="L20" s="89">
        <v>149153.7373280738</v>
      </c>
      <c r="M20" s="89">
        <v>157009.50303934896</v>
      </c>
      <c r="N20" s="89">
        <v>167142.12435273742</v>
      </c>
      <c r="O20" s="89">
        <v>143163.69533506632</v>
      </c>
      <c r="P20" s="89">
        <v>156778.82326689153</v>
      </c>
    </row>
    <row r="21" spans="1:18" x14ac:dyDescent="0.2">
      <c r="A21" s="86" t="s">
        <v>114</v>
      </c>
      <c r="B21" s="87">
        <v>16611.559535</v>
      </c>
      <c r="C21" s="87">
        <v>18478.981715039721</v>
      </c>
      <c r="D21" s="87">
        <v>16620.894377000004</v>
      </c>
      <c r="E21" s="87">
        <v>17598.292603000002</v>
      </c>
      <c r="F21" s="87">
        <v>20399.189625999996</v>
      </c>
      <c r="G21" s="87">
        <v>18621.441176</v>
      </c>
      <c r="H21" s="87">
        <v>19025.808194000001</v>
      </c>
      <c r="I21" s="87">
        <v>18570.934128000001</v>
      </c>
      <c r="J21" s="87">
        <v>20031.914947000001</v>
      </c>
      <c r="K21" s="87">
        <v>21691.801681999998</v>
      </c>
      <c r="L21" s="87">
        <v>23943.663844999999</v>
      </c>
      <c r="M21" s="87">
        <v>26688.445782999999</v>
      </c>
      <c r="N21" s="87">
        <v>28060.168213000001</v>
      </c>
      <c r="O21" s="87">
        <v>21747.010697249902</v>
      </c>
      <c r="P21" s="87">
        <v>23707.642320999999</v>
      </c>
    </row>
    <row r="22" spans="1:18" x14ac:dyDescent="0.2">
      <c r="A22" s="90" t="s">
        <v>97</v>
      </c>
      <c r="B22" s="91">
        <v>121973.72483763116</v>
      </c>
      <c r="C22" s="91">
        <v>134698.36056286373</v>
      </c>
      <c r="D22" s="91">
        <v>135879.08358508255</v>
      </c>
      <c r="E22" s="91">
        <v>138568.51746057268</v>
      </c>
      <c r="F22" s="91">
        <v>147924.17059477494</v>
      </c>
      <c r="G22" s="91">
        <v>150351.28092253456</v>
      </c>
      <c r="H22" s="91">
        <v>153723.17260477462</v>
      </c>
      <c r="I22" s="91">
        <v>154435.7430940223</v>
      </c>
      <c r="J22" s="91">
        <v>158699.11425399338</v>
      </c>
      <c r="K22" s="91">
        <v>165782.17634816738</v>
      </c>
      <c r="L22" s="91">
        <v>173097.4011730738</v>
      </c>
      <c r="M22" s="91">
        <v>183697.94882234896</v>
      </c>
      <c r="N22" s="91">
        <v>195202.29256573741</v>
      </c>
      <c r="O22" s="91">
        <v>164910.70603231623</v>
      </c>
      <c r="P22" s="91">
        <v>180486.46558789155</v>
      </c>
    </row>
    <row r="23" spans="1:18" x14ac:dyDescent="0.2">
      <c r="A23" s="78" t="s">
        <v>113</v>
      </c>
      <c r="B23" s="100"/>
      <c r="C23" s="100"/>
      <c r="D23" s="10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8" x14ac:dyDescent="0.2">
      <c r="A24" s="78" t="s">
        <v>109</v>
      </c>
      <c r="B24" s="100"/>
      <c r="C24" s="100"/>
      <c r="D24" s="100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</sheetData>
  <pageMargins left="0.25" right="0.25" top="0.75" bottom="0.75" header="0.3" footer="0.3"/>
  <pageSetup paperSize="9" scale="57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R44"/>
  <sheetViews>
    <sheetView showGridLines="0" view="pageLayout" zoomScaleNormal="100" workbookViewId="0">
      <selection activeCell="J12" sqref="J12"/>
    </sheetView>
  </sheetViews>
  <sheetFormatPr defaultRowHeight="15" x14ac:dyDescent="0.2"/>
  <cols>
    <col min="1" max="1" width="46.375" style="92" bestFit="1" customWidth="1"/>
    <col min="2" max="15" width="7.125" style="92" bestFit="1" customWidth="1"/>
    <col min="16" max="16" width="7.125" style="92" customWidth="1"/>
    <col min="17" max="17" width="7.5" style="92" bestFit="1" customWidth="1"/>
    <col min="18" max="16384" width="9" style="92"/>
  </cols>
  <sheetData>
    <row r="3" spans="1:18" x14ac:dyDescent="0.2">
      <c r="A3" s="9" t="s">
        <v>122</v>
      </c>
    </row>
    <row r="4" spans="1:18" ht="15.75" thickBot="1" x14ac:dyDescent="0.25">
      <c r="A4" s="9"/>
    </row>
    <row r="5" spans="1:18" ht="17.25" thickBot="1" x14ac:dyDescent="0.25">
      <c r="A5" s="82" t="s">
        <v>110</v>
      </c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>
        <v>2014</v>
      </c>
      <c r="J5" s="79">
        <v>2015</v>
      </c>
      <c r="K5" s="79">
        <v>2016</v>
      </c>
      <c r="L5" s="79">
        <v>2017</v>
      </c>
      <c r="M5" s="79" t="s">
        <v>105</v>
      </c>
      <c r="N5" s="79" t="s">
        <v>106</v>
      </c>
      <c r="O5" s="79" t="s">
        <v>107</v>
      </c>
      <c r="P5" s="79" t="s">
        <v>124</v>
      </c>
    </row>
    <row r="6" spans="1:18" x14ac:dyDescent="0.2">
      <c r="A6" s="83" t="s">
        <v>82</v>
      </c>
      <c r="B6" s="84">
        <v>9385.9174541572793</v>
      </c>
      <c r="C6" s="84">
        <v>9703.9102182413408</v>
      </c>
      <c r="D6" s="84">
        <v>10501.283942228918</v>
      </c>
      <c r="E6" s="84">
        <v>9996.6587977848103</v>
      </c>
      <c r="F6" s="84">
        <v>10946.084620787329</v>
      </c>
      <c r="G6" s="84">
        <v>11752.06186406316</v>
      </c>
      <c r="H6" s="84">
        <v>11370.986076429212</v>
      </c>
      <c r="I6" s="84">
        <v>11343.959908755784</v>
      </c>
      <c r="J6" s="84">
        <v>12131.675724072096</v>
      </c>
      <c r="K6" s="84">
        <v>12247.478662652782</v>
      </c>
      <c r="L6" s="85">
        <v>10588.807394988009</v>
      </c>
      <c r="M6" s="85">
        <v>8127.0522550286114</v>
      </c>
      <c r="N6" s="85">
        <v>7717.2814375371454</v>
      </c>
      <c r="O6" s="85">
        <v>7156.8753645134766</v>
      </c>
      <c r="P6" s="85">
        <v>7442.8758896596009</v>
      </c>
      <c r="R6" s="100"/>
    </row>
    <row r="7" spans="1:18" x14ac:dyDescent="0.2">
      <c r="A7" s="86" t="s">
        <v>83</v>
      </c>
      <c r="B7" s="87">
        <v>1003.4844282521217</v>
      </c>
      <c r="C7" s="87">
        <v>784.60687882165371</v>
      </c>
      <c r="D7" s="87">
        <v>1090.1823059599817</v>
      </c>
      <c r="E7" s="87">
        <v>1152.9838007357787</v>
      </c>
      <c r="F7" s="87">
        <v>784.67636087630194</v>
      </c>
      <c r="G7" s="87">
        <v>1027.3028690521176</v>
      </c>
      <c r="H7" s="87">
        <v>1239.5829374495424</v>
      </c>
      <c r="I7" s="87">
        <v>1245.380868195261</v>
      </c>
      <c r="J7" s="87">
        <v>1476.8634872942396</v>
      </c>
      <c r="K7" s="87">
        <v>884.78954657505926</v>
      </c>
      <c r="L7" s="87">
        <v>898.04983353048669</v>
      </c>
      <c r="M7" s="87">
        <v>1172.3485009923327</v>
      </c>
      <c r="N7" s="87">
        <v>902.69694970732394</v>
      </c>
      <c r="O7" s="87">
        <v>898.7566299602056</v>
      </c>
      <c r="P7" s="87">
        <v>1003.0448020548764</v>
      </c>
      <c r="R7" s="100"/>
    </row>
    <row r="8" spans="1:18" x14ac:dyDescent="0.2">
      <c r="A8" s="83" t="s">
        <v>84</v>
      </c>
      <c r="B8" s="85">
        <v>801.83990100253277</v>
      </c>
      <c r="C8" s="85">
        <v>993.6711390954066</v>
      </c>
      <c r="D8" s="85">
        <v>758.47243633639482</v>
      </c>
      <c r="E8" s="85">
        <v>698.26397398368726</v>
      </c>
      <c r="F8" s="85">
        <v>603.36336077465467</v>
      </c>
      <c r="G8" s="85">
        <v>392.80911417825774</v>
      </c>
      <c r="H8" s="85">
        <v>408.4678035110968</v>
      </c>
      <c r="I8" s="85">
        <v>438.66655865958444</v>
      </c>
      <c r="J8" s="85">
        <v>324.34609897087233</v>
      </c>
      <c r="K8" s="85">
        <v>333.81557295711724</v>
      </c>
      <c r="L8" s="85">
        <v>289.14609801903975</v>
      </c>
      <c r="M8" s="85">
        <v>294.42111837126646</v>
      </c>
      <c r="N8" s="85">
        <v>319.0631912620388</v>
      </c>
      <c r="O8" s="85">
        <v>321.51446017541514</v>
      </c>
      <c r="P8" s="85">
        <v>342.30516254098757</v>
      </c>
      <c r="R8" s="100"/>
    </row>
    <row r="9" spans="1:18" x14ac:dyDescent="0.2">
      <c r="A9" s="86" t="s">
        <v>85</v>
      </c>
      <c r="B9" s="87">
        <v>5540.5267714644133</v>
      </c>
      <c r="C9" s="87">
        <v>6216.1716060391982</v>
      </c>
      <c r="D9" s="87">
        <v>6153.0946972050833</v>
      </c>
      <c r="E9" s="87">
        <v>6787.6538029034809</v>
      </c>
      <c r="F9" s="87">
        <v>7120.7191209746024</v>
      </c>
      <c r="G9" s="87">
        <v>7409.8962545725462</v>
      </c>
      <c r="H9" s="87">
        <v>7541.8128495787641</v>
      </c>
      <c r="I9" s="87">
        <v>8125.930476536425</v>
      </c>
      <c r="J9" s="87">
        <v>8347.9778467476426</v>
      </c>
      <c r="K9" s="87">
        <v>7726.5694809286815</v>
      </c>
      <c r="L9" s="87">
        <v>8291.8200900498614</v>
      </c>
      <c r="M9" s="87">
        <v>9488.3207246112397</v>
      </c>
      <c r="N9" s="87">
        <v>9810.5802654992331</v>
      </c>
      <c r="O9" s="87">
        <v>9075.1040030516997</v>
      </c>
      <c r="P9" s="87">
        <v>10833.971164328697</v>
      </c>
      <c r="R9" s="100"/>
    </row>
    <row r="10" spans="1:18" x14ac:dyDescent="0.2">
      <c r="A10" s="83" t="s">
        <v>86</v>
      </c>
      <c r="B10" s="85">
        <v>899.8204116943059</v>
      </c>
      <c r="C10" s="85">
        <v>1271.8814097397117</v>
      </c>
      <c r="D10" s="85">
        <v>1467.7507274608956</v>
      </c>
      <c r="E10" s="85">
        <v>1659.4843215455751</v>
      </c>
      <c r="F10" s="85">
        <v>1621.2500781518991</v>
      </c>
      <c r="G10" s="85">
        <v>2536.6012822621387</v>
      </c>
      <c r="H10" s="85">
        <v>2862.9946579346774</v>
      </c>
      <c r="I10" s="85">
        <v>2880.7559143491403</v>
      </c>
      <c r="J10" s="85">
        <v>3933.1962417949699</v>
      </c>
      <c r="K10" s="85">
        <v>4592.7200225579982</v>
      </c>
      <c r="L10" s="85">
        <v>4784.2262462888693</v>
      </c>
      <c r="M10" s="85">
        <v>5210.3748986623013</v>
      </c>
      <c r="N10" s="85">
        <v>5542.3558081806896</v>
      </c>
      <c r="O10" s="85">
        <v>5219.08030182312</v>
      </c>
      <c r="P10" s="85">
        <v>5658.3700651475301</v>
      </c>
      <c r="R10" s="100"/>
    </row>
    <row r="11" spans="1:18" x14ac:dyDescent="0.2">
      <c r="A11" s="86" t="s">
        <v>87</v>
      </c>
      <c r="B11" s="87">
        <v>13376.047793609705</v>
      </c>
      <c r="C11" s="87">
        <v>15934.320578785726</v>
      </c>
      <c r="D11" s="87">
        <v>14713.799149217859</v>
      </c>
      <c r="E11" s="87">
        <v>13101.859670179967</v>
      </c>
      <c r="F11" s="87">
        <v>13184.332957746909</v>
      </c>
      <c r="G11" s="87">
        <v>11466.298215351388</v>
      </c>
      <c r="H11" s="87">
        <v>11526.865642106195</v>
      </c>
      <c r="I11" s="87">
        <v>12374.845333067042</v>
      </c>
      <c r="J11" s="87">
        <v>10637.754140132663</v>
      </c>
      <c r="K11" s="87">
        <v>11267.786804473064</v>
      </c>
      <c r="L11" s="87">
        <v>13405.810925362261</v>
      </c>
      <c r="M11" s="87">
        <v>13933.020126961708</v>
      </c>
      <c r="N11" s="87">
        <v>15412.577538153886</v>
      </c>
      <c r="O11" s="87">
        <v>15848.555661811864</v>
      </c>
      <c r="P11" s="87">
        <v>17210.847189851727</v>
      </c>
      <c r="R11" s="100"/>
    </row>
    <row r="12" spans="1:18" x14ac:dyDescent="0.2">
      <c r="A12" s="83" t="s">
        <v>88</v>
      </c>
      <c r="B12" s="85">
        <v>15389.088637121737</v>
      </c>
      <c r="C12" s="85">
        <v>14818.511331173491</v>
      </c>
      <c r="D12" s="85">
        <v>15692.004532025214</v>
      </c>
      <c r="E12" s="85">
        <v>16067.739215722168</v>
      </c>
      <c r="F12" s="85">
        <v>16415.027260660165</v>
      </c>
      <c r="G12" s="85">
        <v>16068.918005882948</v>
      </c>
      <c r="H12" s="85">
        <v>14782.016078619472</v>
      </c>
      <c r="I12" s="85">
        <v>15138.127913607139</v>
      </c>
      <c r="J12" s="85">
        <v>13758.086364754812</v>
      </c>
      <c r="K12" s="85">
        <v>14348.377041495598</v>
      </c>
      <c r="L12" s="85">
        <v>15685.922790974473</v>
      </c>
      <c r="M12" s="85">
        <v>17017.910498433805</v>
      </c>
      <c r="N12" s="85">
        <v>17810.766526919353</v>
      </c>
      <c r="O12" s="85">
        <v>14054.346604041959</v>
      </c>
      <c r="P12" s="85">
        <v>14639.993282441716</v>
      </c>
      <c r="R12" s="100"/>
    </row>
    <row r="13" spans="1:18" x14ac:dyDescent="0.2">
      <c r="A13" s="86" t="s">
        <v>89</v>
      </c>
      <c r="B13" s="87">
        <v>13381.972440934722</v>
      </c>
      <c r="C13" s="87">
        <v>14440.864055251921</v>
      </c>
      <c r="D13" s="87">
        <v>13119.136005995359</v>
      </c>
      <c r="E13" s="87">
        <v>14473.612921676315</v>
      </c>
      <c r="F13" s="87">
        <v>12820.913549493114</v>
      </c>
      <c r="G13" s="87">
        <v>12025.484995342676</v>
      </c>
      <c r="H13" s="87">
        <v>12927.715813170944</v>
      </c>
      <c r="I13" s="87">
        <v>11676.100084869477</v>
      </c>
      <c r="J13" s="87">
        <v>12449.36914672899</v>
      </c>
      <c r="K13" s="87">
        <v>13019.1278471153</v>
      </c>
      <c r="L13" s="87">
        <v>13995.351293721844</v>
      </c>
      <c r="M13" s="87">
        <v>13680.513721574313</v>
      </c>
      <c r="N13" s="87">
        <v>15051.972895474284</v>
      </c>
      <c r="O13" s="87">
        <v>10104.489498855233</v>
      </c>
      <c r="P13" s="87">
        <v>10798.783272019797</v>
      </c>
      <c r="R13" s="100"/>
    </row>
    <row r="14" spans="1:18" x14ac:dyDescent="0.2">
      <c r="A14" s="83" t="s">
        <v>90</v>
      </c>
      <c r="B14" s="85">
        <v>4254.601744132473</v>
      </c>
      <c r="C14" s="85">
        <v>4505.9560428800969</v>
      </c>
      <c r="D14" s="85">
        <v>4304.096257536813</v>
      </c>
      <c r="E14" s="85">
        <v>4117.4684250883174</v>
      </c>
      <c r="F14" s="85">
        <v>4968.5459821014665</v>
      </c>
      <c r="G14" s="85">
        <v>6679.6341989945304</v>
      </c>
      <c r="H14" s="85">
        <v>6927.4631729087141</v>
      </c>
      <c r="I14" s="85">
        <v>6154.915775006466</v>
      </c>
      <c r="J14" s="85">
        <v>5142.2112276474072</v>
      </c>
      <c r="K14" s="85">
        <v>5487.4734874229762</v>
      </c>
      <c r="L14" s="85">
        <v>6480.8633929918251</v>
      </c>
      <c r="M14" s="85">
        <v>6775.1958382902885</v>
      </c>
      <c r="N14" s="85">
        <v>7354.5908206949789</v>
      </c>
      <c r="O14" s="85">
        <v>2152.6816684835094</v>
      </c>
      <c r="P14" s="85">
        <v>1574.3623573679288</v>
      </c>
      <c r="R14" s="100"/>
    </row>
    <row r="15" spans="1:18" x14ac:dyDescent="0.2">
      <c r="A15" s="86" t="s">
        <v>91</v>
      </c>
      <c r="B15" s="87">
        <v>6546.9635152084729</v>
      </c>
      <c r="C15" s="87">
        <v>6815.7301805347797</v>
      </c>
      <c r="D15" s="87">
        <v>7333.2899426049535</v>
      </c>
      <c r="E15" s="87">
        <v>7285.8843730873232</v>
      </c>
      <c r="F15" s="87">
        <v>7421.0361214490904</v>
      </c>
      <c r="G15" s="87">
        <v>9328.3065823533834</v>
      </c>
      <c r="H15" s="87">
        <v>8746.0885174183932</v>
      </c>
      <c r="I15" s="87">
        <v>8631.3582402815209</v>
      </c>
      <c r="J15" s="87">
        <v>8399.571810619942</v>
      </c>
      <c r="K15" s="87">
        <v>8437.5132969932456</v>
      </c>
      <c r="L15" s="87">
        <v>7921.3663447596246</v>
      </c>
      <c r="M15" s="87">
        <v>7400.5652081680446</v>
      </c>
      <c r="N15" s="87">
        <v>7250.3961757910838</v>
      </c>
      <c r="O15" s="87">
        <v>7001.81607558413</v>
      </c>
      <c r="P15" s="87">
        <v>7109.0541416243695</v>
      </c>
      <c r="R15" s="100"/>
    </row>
    <row r="16" spans="1:18" x14ac:dyDescent="0.2">
      <c r="A16" s="83" t="s">
        <v>92</v>
      </c>
      <c r="B16" s="85">
        <v>4843.9690130472345</v>
      </c>
      <c r="C16" s="85">
        <v>5904.5133904837976</v>
      </c>
      <c r="D16" s="85">
        <v>5231.691124952984</v>
      </c>
      <c r="E16" s="85">
        <v>5083.029988957981</v>
      </c>
      <c r="F16" s="85">
        <v>4968.9238205191587</v>
      </c>
      <c r="G16" s="85">
        <v>4987.8617434763019</v>
      </c>
      <c r="H16" s="85">
        <v>5010.5230452075475</v>
      </c>
      <c r="I16" s="85">
        <v>5613.5439323303353</v>
      </c>
      <c r="J16" s="85">
        <v>5670.5286019626237</v>
      </c>
      <c r="K16" s="85">
        <v>5865.4838294072597</v>
      </c>
      <c r="L16" s="85">
        <v>6580.7298349581324</v>
      </c>
      <c r="M16" s="85">
        <v>7154.8786379390694</v>
      </c>
      <c r="N16" s="85">
        <v>7804.1290186362821</v>
      </c>
      <c r="O16" s="85">
        <v>7935.002623151031</v>
      </c>
      <c r="P16" s="85">
        <v>8536.595372834965</v>
      </c>
      <c r="R16" s="100"/>
    </row>
    <row r="17" spans="1:18" x14ac:dyDescent="0.2">
      <c r="A17" s="86" t="s">
        <v>93</v>
      </c>
      <c r="B17" s="87">
        <v>12339.895793170515</v>
      </c>
      <c r="C17" s="87">
        <v>12871.319292315711</v>
      </c>
      <c r="D17" s="87">
        <v>12521.638028431402</v>
      </c>
      <c r="E17" s="87">
        <v>12954.386808296327</v>
      </c>
      <c r="F17" s="87">
        <v>13083.206156750519</v>
      </c>
      <c r="G17" s="87">
        <v>13597.757124533091</v>
      </c>
      <c r="H17" s="87">
        <v>13581.332986484833</v>
      </c>
      <c r="I17" s="87">
        <v>13966.79867167177</v>
      </c>
      <c r="J17" s="87">
        <v>14181.870603646654</v>
      </c>
      <c r="K17" s="87">
        <v>17221.417111791518</v>
      </c>
      <c r="L17" s="87">
        <v>14023.246168093236</v>
      </c>
      <c r="M17" s="87">
        <v>14801.976714291268</v>
      </c>
      <c r="N17" s="87">
        <v>15342.060325731041</v>
      </c>
      <c r="O17" s="87">
        <v>13407.651302291655</v>
      </c>
      <c r="P17" s="87">
        <v>14090.295109370547</v>
      </c>
      <c r="R17" s="100"/>
    </row>
    <row r="18" spans="1:18" x14ac:dyDescent="0.2">
      <c r="A18" s="83" t="s">
        <v>94</v>
      </c>
      <c r="B18" s="85">
        <v>2094.505696287426</v>
      </c>
      <c r="C18" s="85">
        <v>2400.7531461733438</v>
      </c>
      <c r="D18" s="85">
        <v>2520.7796138178701</v>
      </c>
      <c r="E18" s="85">
        <v>2506.2895222173865</v>
      </c>
      <c r="F18" s="85">
        <v>3034.0669232450018</v>
      </c>
      <c r="G18" s="85">
        <v>3172.8517020222121</v>
      </c>
      <c r="H18" s="85">
        <v>3273.1731178720247</v>
      </c>
      <c r="I18" s="85">
        <v>2883.3128122188709</v>
      </c>
      <c r="J18" s="85">
        <v>3908.7752224660285</v>
      </c>
      <c r="K18" s="85">
        <v>4279.9563275342734</v>
      </c>
      <c r="L18" s="85">
        <v>4275.838202589357</v>
      </c>
      <c r="M18" s="85">
        <v>4188.5163244323476</v>
      </c>
      <c r="N18" s="85">
        <v>4107.3648586508498</v>
      </c>
      <c r="O18" s="85">
        <v>3131.8432587055536</v>
      </c>
      <c r="P18" s="85">
        <v>2890.3870492328801</v>
      </c>
      <c r="R18" s="100"/>
    </row>
    <row r="19" spans="1:18" x14ac:dyDescent="0.2">
      <c r="A19" s="86" t="s">
        <v>95</v>
      </c>
      <c r="B19" s="87">
        <v>15503.531702548207</v>
      </c>
      <c r="C19" s="87">
        <v>15786.637144051034</v>
      </c>
      <c r="D19" s="87">
        <v>17204.5494168976</v>
      </c>
      <c r="E19" s="87">
        <v>17981.233212029612</v>
      </c>
      <c r="F19" s="87">
        <v>20288.753150745317</v>
      </c>
      <c r="G19" s="87">
        <v>20516.634262903593</v>
      </c>
      <c r="H19" s="87">
        <v>21407.089892212523</v>
      </c>
      <c r="I19" s="87">
        <v>22414.569346009794</v>
      </c>
      <c r="J19" s="87">
        <v>22638.144116974909</v>
      </c>
      <c r="K19" s="87">
        <v>22248.665036816405</v>
      </c>
      <c r="L19" s="87">
        <v>23273.914918105431</v>
      </c>
      <c r="M19" s="87">
        <v>25266.982914576634</v>
      </c>
      <c r="N19" s="87">
        <v>27539.046863011401</v>
      </c>
      <c r="O19" s="87">
        <v>30001.170545237204</v>
      </c>
      <c r="P19" s="87">
        <v>33064.759090464584</v>
      </c>
      <c r="R19" s="100"/>
    </row>
    <row r="20" spans="1:18" x14ac:dyDescent="0.2">
      <c r="A20" s="88" t="s">
        <v>96</v>
      </c>
      <c r="B20" s="89">
        <v>105362.16530263115</v>
      </c>
      <c r="C20" s="89">
        <v>112448.84641358723</v>
      </c>
      <c r="D20" s="89">
        <v>112547.35039919989</v>
      </c>
      <c r="E20" s="89">
        <v>113843.48837233495</v>
      </c>
      <c r="F20" s="89">
        <v>117263.38153512019</v>
      </c>
      <c r="G20" s="89">
        <v>120762.23166675997</v>
      </c>
      <c r="H20" s="89">
        <v>121642.3971442742</v>
      </c>
      <c r="I20" s="89">
        <v>122936.036926956</v>
      </c>
      <c r="J20" s="89">
        <v>122933.74885119197</v>
      </c>
      <c r="K20" s="89">
        <v>128013.58076093943</v>
      </c>
      <c r="L20" s="89">
        <v>131762.37038118427</v>
      </c>
      <c r="M20" s="89">
        <v>136571.73768146255</v>
      </c>
      <c r="N20" s="89">
        <v>144709.92646772711</v>
      </c>
      <c r="O20" s="89">
        <v>125202.05592538658</v>
      </c>
      <c r="P20" s="89">
        <v>133862.42445728331</v>
      </c>
      <c r="R20" s="100"/>
    </row>
    <row r="21" spans="1:18" x14ac:dyDescent="0.2">
      <c r="A21" s="86" t="s">
        <v>114</v>
      </c>
      <c r="B21" s="87">
        <v>16611.559535</v>
      </c>
      <c r="C21" s="87">
        <v>17636.765999003375</v>
      </c>
      <c r="D21" s="87">
        <v>15906.349404012364</v>
      </c>
      <c r="E21" s="87">
        <v>16499.349026423035</v>
      </c>
      <c r="F21" s="87">
        <v>18248.491465657033</v>
      </c>
      <c r="G21" s="87">
        <v>16276.312699792596</v>
      </c>
      <c r="H21" s="87">
        <v>16492.131454229147</v>
      </c>
      <c r="I21" s="87">
        <v>16064.870403791141</v>
      </c>
      <c r="J21" s="87">
        <v>17412.180866099032</v>
      </c>
      <c r="K21" s="87">
        <v>18922.962116767783</v>
      </c>
      <c r="L21" s="87">
        <v>20595.907627096189</v>
      </c>
      <c r="M21" s="87">
        <v>22659.626536957796</v>
      </c>
      <c r="N21" s="87">
        <v>23557.738501017287</v>
      </c>
      <c r="O21" s="87">
        <v>18253.585160585797</v>
      </c>
      <c r="P21" s="87">
        <v>19543.293654671834</v>
      </c>
      <c r="R21" s="100"/>
    </row>
    <row r="22" spans="1:18" x14ac:dyDescent="0.2">
      <c r="A22" s="90" t="s">
        <v>97</v>
      </c>
      <c r="B22" s="91">
        <v>121973.72483763116</v>
      </c>
      <c r="C22" s="91">
        <v>130085.61241259061</v>
      </c>
      <c r="D22" s="91">
        <v>128432.97100682091</v>
      </c>
      <c r="E22" s="91">
        <v>130316.81305537917</v>
      </c>
      <c r="F22" s="91">
        <v>135488.93932652392</v>
      </c>
      <c r="G22" s="91">
        <v>136954.81894484014</v>
      </c>
      <c r="H22" s="91">
        <v>138054.28886913325</v>
      </c>
      <c r="I22" s="91">
        <v>138898.09419265407</v>
      </c>
      <c r="J22" s="91">
        <v>140296.60872882445</v>
      </c>
      <c r="K22" s="91">
        <v>146898.67456853937</v>
      </c>
      <c r="L22" s="91">
        <v>152336.92109928408</v>
      </c>
      <c r="M22" s="91">
        <v>159239.55329770356</v>
      </c>
      <c r="N22" s="91">
        <v>168264.85699632391</v>
      </c>
      <c r="O22" s="91">
        <v>143389.58165171597</v>
      </c>
      <c r="P22" s="91">
        <v>153358.6687991331</v>
      </c>
      <c r="R22" s="100"/>
    </row>
    <row r="24" spans="1:18" ht="15.75" thickBot="1" x14ac:dyDescent="0.25">
      <c r="A24" s="101" t="s">
        <v>111</v>
      </c>
    </row>
    <row r="25" spans="1:18" ht="17.25" thickBot="1" x14ac:dyDescent="0.25">
      <c r="A25" s="81" t="s">
        <v>112</v>
      </c>
      <c r="B25" s="79"/>
      <c r="C25" s="79">
        <v>2008</v>
      </c>
      <c r="D25" s="79">
        <v>2009</v>
      </c>
      <c r="E25" s="79">
        <v>2010</v>
      </c>
      <c r="F25" s="79">
        <v>2011</v>
      </c>
      <c r="G25" s="79">
        <v>2012</v>
      </c>
      <c r="H25" s="79">
        <v>2013</v>
      </c>
      <c r="I25" s="79">
        <v>2014</v>
      </c>
      <c r="J25" s="79">
        <v>2015</v>
      </c>
      <c r="K25" s="79">
        <v>2016</v>
      </c>
      <c r="L25" s="79">
        <v>2017</v>
      </c>
      <c r="M25" s="79" t="s">
        <v>105</v>
      </c>
      <c r="N25" s="79" t="s">
        <v>106</v>
      </c>
      <c r="O25" s="79" t="s">
        <v>107</v>
      </c>
      <c r="P25" s="79" t="s">
        <v>124</v>
      </c>
    </row>
    <row r="26" spans="1:18" x14ac:dyDescent="0.2">
      <c r="A26" s="93" t="s">
        <v>82</v>
      </c>
      <c r="B26" s="94"/>
      <c r="C26" s="94">
        <f t="shared" ref="C26:P41" si="0">(C6/B6-1)*100</f>
        <v>3.3879774208243729</v>
      </c>
      <c r="D26" s="94">
        <f t="shared" si="0"/>
        <v>8.2170352574849623</v>
      </c>
      <c r="E26" s="94">
        <f t="shared" si="0"/>
        <v>-4.8053661554169906</v>
      </c>
      <c r="F26" s="94">
        <f t="shared" si="0"/>
        <v>9.497431513946486</v>
      </c>
      <c r="G26" s="94">
        <f t="shared" si="0"/>
        <v>7.3631556049295277</v>
      </c>
      <c r="H26" s="94">
        <f t="shared" si="0"/>
        <v>-3.2426291832180265</v>
      </c>
      <c r="I26" s="94">
        <f t="shared" si="0"/>
        <v>-0.23767655233920548</v>
      </c>
      <c r="J26" s="94">
        <f>(J6/I6-1)*100</f>
        <v>6.943922771697375</v>
      </c>
      <c r="K26" s="94">
        <f t="shared" si="0"/>
        <v>0.95455023044266341</v>
      </c>
      <c r="L26" s="94">
        <f t="shared" si="0"/>
        <v>-13.542961072654835</v>
      </c>
      <c r="M26" s="94">
        <f t="shared" si="0"/>
        <v>-23.248653489765225</v>
      </c>
      <c r="N26" s="94">
        <f t="shared" si="0"/>
        <v>-5.0420595885540269</v>
      </c>
      <c r="O26" s="94">
        <f t="shared" si="0"/>
        <v>-7.2617031989766883</v>
      </c>
      <c r="P26" s="94">
        <f t="shared" si="0"/>
        <v>3.9961646749393509</v>
      </c>
    </row>
    <row r="27" spans="1:18" x14ac:dyDescent="0.2">
      <c r="A27" s="86" t="s">
        <v>83</v>
      </c>
      <c r="B27" s="95"/>
      <c r="C27" s="95">
        <f t="shared" si="0"/>
        <v>-21.811753453086546</v>
      </c>
      <c r="D27" s="95">
        <f t="shared" si="0"/>
        <v>38.946309978476144</v>
      </c>
      <c r="E27" s="95">
        <f t="shared" si="0"/>
        <v>5.7606415397189803</v>
      </c>
      <c r="F27" s="95">
        <f t="shared" si="0"/>
        <v>-31.943852083996383</v>
      </c>
      <c r="G27" s="95">
        <f t="shared" si="0"/>
        <v>30.920583347873244</v>
      </c>
      <c r="H27" s="95">
        <f t="shared" si="0"/>
        <v>20.663825128152681</v>
      </c>
      <c r="I27" s="95">
        <f t="shared" si="0"/>
        <v>0.4677323776050013</v>
      </c>
      <c r="J27" s="95">
        <f t="shared" si="0"/>
        <v>18.587295261282666</v>
      </c>
      <c r="K27" s="95">
        <f t="shared" si="0"/>
        <v>-40.089957251493736</v>
      </c>
      <c r="L27" s="95">
        <f t="shared" si="0"/>
        <v>1.4986938992166854</v>
      </c>
      <c r="M27" s="95">
        <f t="shared" si="0"/>
        <v>30.54381363041967</v>
      </c>
      <c r="N27" s="95">
        <f t="shared" si="0"/>
        <v>-23.000972070741987</v>
      </c>
      <c r="O27" s="95">
        <f t="shared" si="0"/>
        <v>-0.43650526883866059</v>
      </c>
      <c r="P27" s="95">
        <f t="shared" si="0"/>
        <v>11.603605316301069</v>
      </c>
    </row>
    <row r="28" spans="1:18" x14ac:dyDescent="0.2">
      <c r="A28" s="83" t="s">
        <v>84</v>
      </c>
      <c r="B28" s="96"/>
      <c r="C28" s="96">
        <f t="shared" si="0"/>
        <v>23.923882791693085</v>
      </c>
      <c r="D28" s="96">
        <f t="shared" si="0"/>
        <v>-23.669672339797053</v>
      </c>
      <c r="E28" s="96">
        <f t="shared" si="0"/>
        <v>-7.9381213434108417</v>
      </c>
      <c r="F28" s="96">
        <f t="shared" si="0"/>
        <v>-13.590936486041549</v>
      </c>
      <c r="G28" s="96">
        <f t="shared" si="0"/>
        <v>-34.896757125932801</v>
      </c>
      <c r="H28" s="96">
        <f t="shared" si="0"/>
        <v>3.9863355425437286</v>
      </c>
      <c r="I28" s="96">
        <f t="shared" si="0"/>
        <v>7.393178823130242</v>
      </c>
      <c r="J28" s="96">
        <f t="shared" si="0"/>
        <v>-26.060901482446365</v>
      </c>
      <c r="K28" s="96">
        <f t="shared" si="0"/>
        <v>2.9195584643351369</v>
      </c>
      <c r="L28" s="96">
        <f t="shared" si="0"/>
        <v>-13.381483237097457</v>
      </c>
      <c r="M28" s="96">
        <f t="shared" si="0"/>
        <v>1.8243442980438784</v>
      </c>
      <c r="N28" s="96">
        <f t="shared" si="0"/>
        <v>8.3696689378438336</v>
      </c>
      <c r="O28" s="96">
        <f t="shared" si="0"/>
        <v>0.76827066879148198</v>
      </c>
      <c r="P28" s="96">
        <f t="shared" si="0"/>
        <v>6.4664906064346939</v>
      </c>
    </row>
    <row r="29" spans="1:18" x14ac:dyDescent="0.2">
      <c r="A29" s="86" t="s">
        <v>85</v>
      </c>
      <c r="B29" s="95"/>
      <c r="C29" s="95">
        <f t="shared" si="0"/>
        <v>12.194595612362779</v>
      </c>
      <c r="D29" s="95">
        <f t="shared" si="0"/>
        <v>-1.0147227720166851</v>
      </c>
      <c r="E29" s="95">
        <f t="shared" si="0"/>
        <v>10.312844786650732</v>
      </c>
      <c r="F29" s="95">
        <f t="shared" si="0"/>
        <v>4.9069284872579999</v>
      </c>
      <c r="G29" s="95">
        <f t="shared" si="0"/>
        <v>4.0610664272117125</v>
      </c>
      <c r="H29" s="95">
        <f t="shared" si="0"/>
        <v>1.7802758699194232</v>
      </c>
      <c r="I29" s="95">
        <f t="shared" si="0"/>
        <v>7.7450559780237072</v>
      </c>
      <c r="J29" s="95">
        <f t="shared" si="0"/>
        <v>2.7325777749684033</v>
      </c>
      <c r="K29" s="95">
        <f t="shared" si="0"/>
        <v>-7.443819056863699</v>
      </c>
      <c r="L29" s="95">
        <f t="shared" si="0"/>
        <v>7.3156736701375014</v>
      </c>
      <c r="M29" s="95">
        <f t="shared" si="0"/>
        <v>14.429891405834683</v>
      </c>
      <c r="N29" s="95">
        <f t="shared" si="0"/>
        <v>3.3963811958010792</v>
      </c>
      <c r="O29" s="95">
        <f t="shared" si="0"/>
        <v>-7.496766170233327</v>
      </c>
      <c r="P29" s="95">
        <f t="shared" si="0"/>
        <v>19.381234206082265</v>
      </c>
    </row>
    <row r="30" spans="1:18" x14ac:dyDescent="0.2">
      <c r="A30" s="83" t="s">
        <v>86</v>
      </c>
      <c r="B30" s="96"/>
      <c r="C30" s="96">
        <f t="shared" si="0"/>
        <v>41.348361651947641</v>
      </c>
      <c r="D30" s="96">
        <f t="shared" si="0"/>
        <v>15.399967026899809</v>
      </c>
      <c r="E30" s="96">
        <f t="shared" si="0"/>
        <v>13.063089698913988</v>
      </c>
      <c r="F30" s="96">
        <f t="shared" si="0"/>
        <v>-2.303983406005683</v>
      </c>
      <c r="G30" s="96">
        <f t="shared" si="0"/>
        <v>56.459593522651971</v>
      </c>
      <c r="H30" s="96">
        <f t="shared" si="0"/>
        <v>12.867350417069146</v>
      </c>
      <c r="I30" s="96">
        <f t="shared" si="0"/>
        <v>0.62037336902596163</v>
      </c>
      <c r="J30" s="96">
        <f t="shared" si="0"/>
        <v>36.533477973735629</v>
      </c>
      <c r="K30" s="96">
        <f t="shared" si="0"/>
        <v>16.768138181227531</v>
      </c>
      <c r="L30" s="96">
        <f t="shared" si="0"/>
        <v>4.1697778830464882</v>
      </c>
      <c r="M30" s="96">
        <f t="shared" si="0"/>
        <v>8.9073683065050702</v>
      </c>
      <c r="N30" s="96">
        <f t="shared" si="0"/>
        <v>6.3715359446327113</v>
      </c>
      <c r="O30" s="96">
        <f t="shared" si="0"/>
        <v>-5.8328176238776503</v>
      </c>
      <c r="P30" s="96">
        <f t="shared" si="0"/>
        <v>8.4169956758656905</v>
      </c>
    </row>
    <row r="31" spans="1:18" x14ac:dyDescent="0.2">
      <c r="A31" s="86" t="s">
        <v>87</v>
      </c>
      <c r="B31" s="95"/>
      <c r="C31" s="95">
        <f t="shared" si="0"/>
        <v>19.125774852555576</v>
      </c>
      <c r="D31" s="95">
        <f t="shared" si="0"/>
        <v>-7.6597017333316142</v>
      </c>
      <c r="E31" s="95">
        <f t="shared" si="0"/>
        <v>-10.955290762709492</v>
      </c>
      <c r="F31" s="95">
        <f t="shared" si="0"/>
        <v>0.62947772028616455</v>
      </c>
      <c r="G31" s="95">
        <f t="shared" si="0"/>
        <v>-13.030881030549446</v>
      </c>
      <c r="H31" s="95">
        <f t="shared" si="0"/>
        <v>0.52822127610214764</v>
      </c>
      <c r="I31" s="95">
        <f t="shared" si="0"/>
        <v>7.3565504907360246</v>
      </c>
      <c r="J31" s="95">
        <f t="shared" si="0"/>
        <v>-14.037275991584853</v>
      </c>
      <c r="K31" s="95">
        <f t="shared" si="0"/>
        <v>5.9226097542854461</v>
      </c>
      <c r="L31" s="95">
        <f t="shared" si="0"/>
        <v>18.97465898130455</v>
      </c>
      <c r="M31" s="95">
        <f t="shared" si="0"/>
        <v>3.9326916106360077</v>
      </c>
      <c r="N31" s="95">
        <f t="shared" si="0"/>
        <v>10.619071800011938</v>
      </c>
      <c r="O31" s="95">
        <f t="shared" si="0"/>
        <v>2.8287164984488467</v>
      </c>
      <c r="P31" s="95">
        <f t="shared" si="0"/>
        <v>8.5956825158673311</v>
      </c>
    </row>
    <row r="32" spans="1:18" x14ac:dyDescent="0.2">
      <c r="A32" s="83" t="s">
        <v>88</v>
      </c>
      <c r="B32" s="96"/>
      <c r="C32" s="96">
        <f t="shared" si="0"/>
        <v>-3.7076744400047934</v>
      </c>
      <c r="D32" s="96">
        <f t="shared" si="0"/>
        <v>5.8946083134151728</v>
      </c>
      <c r="E32" s="96">
        <f t="shared" si="0"/>
        <v>2.3944339483851884</v>
      </c>
      <c r="F32" s="96">
        <f t="shared" si="0"/>
        <v>2.1613995614154558</v>
      </c>
      <c r="G32" s="96">
        <f t="shared" si="0"/>
        <v>-2.1084902832095409</v>
      </c>
      <c r="H32" s="96">
        <f t="shared" si="0"/>
        <v>-8.0086408231862976</v>
      </c>
      <c r="I32" s="96">
        <f t="shared" si="0"/>
        <v>2.409088402377968</v>
      </c>
      <c r="J32" s="96">
        <f t="shared" si="0"/>
        <v>-9.1163290251488398</v>
      </c>
      <c r="K32" s="96">
        <f t="shared" si="0"/>
        <v>4.2904998637963265</v>
      </c>
      <c r="L32" s="96">
        <f t="shared" si="0"/>
        <v>9.3219305961272489</v>
      </c>
      <c r="M32" s="96">
        <f t="shared" si="0"/>
        <v>8.4916120346183455</v>
      </c>
      <c r="N32" s="96">
        <f t="shared" si="0"/>
        <v>4.6589505130992137</v>
      </c>
      <c r="O32" s="96">
        <f t="shared" si="0"/>
        <v>-21.090725753997773</v>
      </c>
      <c r="P32" s="96">
        <f t="shared" si="0"/>
        <v>4.1670146247234863</v>
      </c>
    </row>
    <row r="33" spans="1:17" x14ac:dyDescent="0.2">
      <c r="A33" s="86" t="s">
        <v>89</v>
      </c>
      <c r="B33" s="95"/>
      <c r="C33" s="95">
        <f t="shared" si="0"/>
        <v>7.91282166355467</v>
      </c>
      <c r="D33" s="95">
        <f t="shared" si="0"/>
        <v>-9.1526936629243494</v>
      </c>
      <c r="E33" s="95">
        <f t="shared" si="0"/>
        <v>10.324436876498332</v>
      </c>
      <c r="F33" s="95">
        <f t="shared" si="0"/>
        <v>-11.41870644963875</v>
      </c>
      <c r="G33" s="95">
        <f t="shared" si="0"/>
        <v>-6.2041488001600804</v>
      </c>
      <c r="H33" s="95">
        <f t="shared" si="0"/>
        <v>7.5026563849831529</v>
      </c>
      <c r="I33" s="95">
        <f t="shared" si="0"/>
        <v>-9.6816463665321493</v>
      </c>
      <c r="J33" s="95">
        <f t="shared" si="0"/>
        <v>6.6226655838755422</v>
      </c>
      <c r="K33" s="95">
        <f t="shared" si="0"/>
        <v>4.5766070045084373</v>
      </c>
      <c r="L33" s="95">
        <f t="shared" si="0"/>
        <v>7.4983782175765956</v>
      </c>
      <c r="M33" s="95">
        <f t="shared" si="0"/>
        <v>-2.2495867773520195</v>
      </c>
      <c r="N33" s="95">
        <f t="shared" si="0"/>
        <v>10.024909896016299</v>
      </c>
      <c r="O33" s="95">
        <f t="shared" si="0"/>
        <v>-32.869335009941615</v>
      </c>
      <c r="P33" s="95">
        <f t="shared" si="0"/>
        <v>6.8711415182649338</v>
      </c>
    </row>
    <row r="34" spans="1:17" x14ac:dyDescent="0.2">
      <c r="A34" s="83" t="s">
        <v>90</v>
      </c>
      <c r="B34" s="96"/>
      <c r="C34" s="96">
        <f t="shared" si="0"/>
        <v>5.9078220210450283</v>
      </c>
      <c r="D34" s="96">
        <f t="shared" si="0"/>
        <v>-4.4798436429987927</v>
      </c>
      <c r="E34" s="96">
        <f t="shared" si="0"/>
        <v>-4.3360515490724838</v>
      </c>
      <c r="F34" s="96">
        <f t="shared" si="0"/>
        <v>20.669923097100472</v>
      </c>
      <c r="G34" s="96">
        <f t="shared" si="0"/>
        <v>34.438409608304596</v>
      </c>
      <c r="H34" s="96">
        <f t="shared" si="0"/>
        <v>3.7102177534136249</v>
      </c>
      <c r="I34" s="96">
        <f t="shared" si="0"/>
        <v>-11.151952433662228</v>
      </c>
      <c r="J34" s="96">
        <f t="shared" si="0"/>
        <v>-16.453589039697214</v>
      </c>
      <c r="K34" s="96">
        <f t="shared" si="0"/>
        <v>6.7142761059531209</v>
      </c>
      <c r="L34" s="96">
        <f t="shared" si="0"/>
        <v>18.102864785509219</v>
      </c>
      <c r="M34" s="96">
        <f t="shared" si="0"/>
        <v>4.5415622495105223</v>
      </c>
      <c r="N34" s="96">
        <f t="shared" si="0"/>
        <v>8.5517082639916744</v>
      </c>
      <c r="O34" s="96">
        <f t="shared" si="0"/>
        <v>-70.730096058830227</v>
      </c>
      <c r="P34" s="96">
        <f t="shared" si="0"/>
        <v>-26.865064146850226</v>
      </c>
    </row>
    <row r="35" spans="1:17" x14ac:dyDescent="0.2">
      <c r="A35" s="86" t="s">
        <v>91</v>
      </c>
      <c r="B35" s="95"/>
      <c r="C35" s="95">
        <f t="shared" si="0"/>
        <v>4.1052109837173667</v>
      </c>
      <c r="D35" s="95">
        <f t="shared" si="0"/>
        <v>7.5936069703622655</v>
      </c>
      <c r="E35" s="95">
        <f t="shared" si="0"/>
        <v>-0.64644340928364796</v>
      </c>
      <c r="F35" s="95">
        <f t="shared" si="0"/>
        <v>1.8549806919938572</v>
      </c>
      <c r="G35" s="95">
        <f t="shared" si="0"/>
        <v>25.700864807701063</v>
      </c>
      <c r="H35" s="95">
        <f t="shared" si="0"/>
        <v>-6.241412198398244</v>
      </c>
      <c r="I35" s="95">
        <f t="shared" si="0"/>
        <v>-1.3117895720856199</v>
      </c>
      <c r="J35" s="95">
        <f t="shared" si="0"/>
        <v>-2.6853992524590087</v>
      </c>
      <c r="K35" s="95">
        <f t="shared" si="0"/>
        <v>0.45170738733768534</v>
      </c>
      <c r="L35" s="95">
        <f t="shared" si="0"/>
        <v>-6.1172875711799186</v>
      </c>
      <c r="M35" s="95">
        <f t="shared" si="0"/>
        <v>-6.5746376814918461</v>
      </c>
      <c r="N35" s="95">
        <f t="shared" si="0"/>
        <v>-2.0291562624327408</v>
      </c>
      <c r="O35" s="95">
        <f t="shared" si="0"/>
        <v>-3.4285036869703411</v>
      </c>
      <c r="P35" s="95">
        <f t="shared" si="0"/>
        <v>1.5315750211461143</v>
      </c>
      <c r="Q35" s="97"/>
    </row>
    <row r="36" spans="1:17" x14ac:dyDescent="0.2">
      <c r="A36" s="83" t="s">
        <v>92</v>
      </c>
      <c r="B36" s="96"/>
      <c r="C36" s="96">
        <f t="shared" si="0"/>
        <v>21.894119772029619</v>
      </c>
      <c r="D36" s="96">
        <f t="shared" si="0"/>
        <v>-11.395050210491341</v>
      </c>
      <c r="E36" s="96">
        <f t="shared" si="0"/>
        <v>-2.8415503217678717</v>
      </c>
      <c r="F36" s="96">
        <f t="shared" si="0"/>
        <v>-2.2448454698614562</v>
      </c>
      <c r="G36" s="96">
        <f t="shared" si="0"/>
        <v>0.38112725493877342</v>
      </c>
      <c r="H36" s="96">
        <f t="shared" si="0"/>
        <v>0.45432898698294366</v>
      </c>
      <c r="I36" s="96">
        <f t="shared" si="0"/>
        <v>12.035088586201859</v>
      </c>
      <c r="J36" s="96">
        <f t="shared" si="0"/>
        <v>1.0151282384037952</v>
      </c>
      <c r="K36" s="96">
        <f t="shared" si="0"/>
        <v>3.4380432783137627</v>
      </c>
      <c r="L36" s="96">
        <f t="shared" si="0"/>
        <v>12.194151861179915</v>
      </c>
      <c r="M36" s="96">
        <f t="shared" si="0"/>
        <v>8.724697980016515</v>
      </c>
      <c r="N36" s="96">
        <f t="shared" si="0"/>
        <v>9.0742333106047735</v>
      </c>
      <c r="O36" s="96">
        <f t="shared" si="0"/>
        <v>1.6769789966596171</v>
      </c>
      <c r="P36" s="96">
        <f t="shared" si="0"/>
        <v>7.5815066264595332</v>
      </c>
    </row>
    <row r="37" spans="1:17" x14ac:dyDescent="0.2">
      <c r="A37" s="86" t="s">
        <v>93</v>
      </c>
      <c r="B37" s="95"/>
      <c r="C37" s="95">
        <f t="shared" si="0"/>
        <v>4.3065477055268975</v>
      </c>
      <c r="D37" s="95">
        <f t="shared" si="0"/>
        <v>-2.7167476460091544</v>
      </c>
      <c r="E37" s="95">
        <f t="shared" si="0"/>
        <v>3.456007743414502</v>
      </c>
      <c r="F37" s="95">
        <f t="shared" si="0"/>
        <v>0.99440714840854927</v>
      </c>
      <c r="G37" s="95">
        <f t="shared" si="0"/>
        <v>3.9329118689846565</v>
      </c>
      <c r="H37" s="95">
        <f t="shared" si="0"/>
        <v>-0.12078564058646268</v>
      </c>
      <c r="I37" s="95">
        <f t="shared" si="0"/>
        <v>2.8382021526938805</v>
      </c>
      <c r="J37" s="95">
        <f t="shared" si="0"/>
        <v>1.5398799469423574</v>
      </c>
      <c r="K37" s="95">
        <f t="shared" si="0"/>
        <v>21.432620513145075</v>
      </c>
      <c r="L37" s="95">
        <f t="shared" si="0"/>
        <v>-18.570892992937793</v>
      </c>
      <c r="M37" s="95">
        <f t="shared" si="0"/>
        <v>5.5531403846411864</v>
      </c>
      <c r="N37" s="95">
        <f t="shared" si="0"/>
        <v>3.6487262604482096</v>
      </c>
      <c r="O37" s="95">
        <f t="shared" si="0"/>
        <v>-12.608534853660291</v>
      </c>
      <c r="P37" s="95">
        <f t="shared" si="0"/>
        <v>5.0914495886555056</v>
      </c>
    </row>
    <row r="38" spans="1:17" x14ac:dyDescent="0.2">
      <c r="A38" s="83" t="s">
        <v>94</v>
      </c>
      <c r="B38" s="96"/>
      <c r="C38" s="96">
        <f t="shared" si="0"/>
        <v>14.621466555509999</v>
      </c>
      <c r="D38" s="96">
        <f t="shared" si="0"/>
        <v>4.9995339102581804</v>
      </c>
      <c r="E38" s="96">
        <f t="shared" si="0"/>
        <v>-0.57482580075841616</v>
      </c>
      <c r="F38" s="96">
        <f t="shared" si="0"/>
        <v>21.058117841097435</v>
      </c>
      <c r="G38" s="96">
        <f t="shared" si="0"/>
        <v>4.5742161359043632</v>
      </c>
      <c r="H38" s="96">
        <f t="shared" si="0"/>
        <v>3.1618690462549282</v>
      </c>
      <c r="I38" s="96">
        <f t="shared" si="0"/>
        <v>-11.910775617838754</v>
      </c>
      <c r="J38" s="96">
        <f t="shared" si="0"/>
        <v>35.565423422025667</v>
      </c>
      <c r="K38" s="96">
        <f t="shared" si="0"/>
        <v>9.4960974715263546</v>
      </c>
      <c r="L38" s="96">
        <f t="shared" si="0"/>
        <v>-9.621885434725197E-2</v>
      </c>
      <c r="M38" s="96">
        <f t="shared" si="0"/>
        <v>-2.0422166139057674</v>
      </c>
      <c r="N38" s="96">
        <f t="shared" si="0"/>
        <v>-1.9374752178504595</v>
      </c>
      <c r="O38" s="96">
        <f t="shared" si="0"/>
        <v>-23.750546482148327</v>
      </c>
      <c r="P38" s="96">
        <f t="shared" si="0"/>
        <v>-7.7097156379553837</v>
      </c>
    </row>
    <row r="39" spans="1:17" x14ac:dyDescent="0.2">
      <c r="A39" s="86" t="s">
        <v>95</v>
      </c>
      <c r="B39" s="95"/>
      <c r="C39" s="95">
        <f t="shared" si="0"/>
        <v>1.8260706459309217</v>
      </c>
      <c r="D39" s="95">
        <f t="shared" si="0"/>
        <v>8.9817246061228762</v>
      </c>
      <c r="E39" s="95">
        <f t="shared" si="0"/>
        <v>4.5144093943499941</v>
      </c>
      <c r="F39" s="95">
        <f t="shared" si="0"/>
        <v>12.832934824358722</v>
      </c>
      <c r="G39" s="95">
        <f t="shared" si="0"/>
        <v>1.1231893377829705</v>
      </c>
      <c r="H39" s="95">
        <f t="shared" si="0"/>
        <v>4.3401642681664132</v>
      </c>
      <c r="I39" s="95">
        <f t="shared" si="0"/>
        <v>4.7062887056113611</v>
      </c>
      <c r="J39" s="95">
        <f t="shared" si="0"/>
        <v>0.99745289554231675</v>
      </c>
      <c r="K39" s="95">
        <f t="shared" si="0"/>
        <v>-1.7204549902412603</v>
      </c>
      <c r="L39" s="95">
        <f t="shared" si="0"/>
        <v>4.6081411158488628</v>
      </c>
      <c r="M39" s="95">
        <f t="shared" si="0"/>
        <v>8.5635270365310934</v>
      </c>
      <c r="N39" s="95">
        <f t="shared" si="0"/>
        <v>8.9922249764296183</v>
      </c>
      <c r="O39" s="95">
        <f t="shared" si="0"/>
        <v>8.9404825609006977</v>
      </c>
      <c r="P39" s="95">
        <f t="shared" si="0"/>
        <v>10.211563380861932</v>
      </c>
    </row>
    <row r="40" spans="1:17" x14ac:dyDescent="0.2">
      <c r="A40" s="88" t="s">
        <v>96</v>
      </c>
      <c r="B40" s="98"/>
      <c r="C40" s="98">
        <f t="shared" si="0"/>
        <v>6.7260207595402521</v>
      </c>
      <c r="D40" s="98">
        <f t="shared" si="0"/>
        <v>8.7598929428200911E-2</v>
      </c>
      <c r="E40" s="98">
        <f t="shared" si="0"/>
        <v>1.1516379270926524</v>
      </c>
      <c r="F40" s="98">
        <f t="shared" si="0"/>
        <v>3.0040305437586179</v>
      </c>
      <c r="G40" s="98">
        <f t="shared" si="0"/>
        <v>2.983753398405864</v>
      </c>
      <c r="H40" s="98">
        <f t="shared" si="0"/>
        <v>0.72884167952695922</v>
      </c>
      <c r="I40" s="98">
        <f t="shared" si="0"/>
        <v>1.0634777125836159</v>
      </c>
      <c r="J40" s="98">
        <f t="shared" si="0"/>
        <v>-1.8611920647781943E-3</v>
      </c>
      <c r="K40" s="98">
        <f t="shared" si="0"/>
        <v>4.1321703415198474</v>
      </c>
      <c r="L40" s="98">
        <f t="shared" si="0"/>
        <v>2.9284311851611733</v>
      </c>
      <c r="M40" s="98">
        <f t="shared" si="0"/>
        <v>3.6500309506917183</v>
      </c>
      <c r="N40" s="98">
        <f t="shared" si="0"/>
        <v>5.9589113563495388</v>
      </c>
      <c r="O40" s="98">
        <f t="shared" si="0"/>
        <v>-13.480672002615613</v>
      </c>
      <c r="P40" s="98">
        <f t="shared" si="0"/>
        <v>6.9171136750804108</v>
      </c>
    </row>
    <row r="41" spans="1:17" x14ac:dyDescent="0.2">
      <c r="A41" s="86" t="s">
        <v>114</v>
      </c>
      <c r="B41" s="95"/>
      <c r="C41" s="95">
        <f t="shared" si="0"/>
        <v>6.1716448828498027</v>
      </c>
      <c r="D41" s="95">
        <f t="shared" si="0"/>
        <v>-9.8114166457092811</v>
      </c>
      <c r="E41" s="95">
        <f t="shared" si="0"/>
        <v>3.7280686306380817</v>
      </c>
      <c r="F41" s="95">
        <f t="shared" si="0"/>
        <v>10.601281519851579</v>
      </c>
      <c r="G41" s="95">
        <f t="shared" si="0"/>
        <v>-10.807352320469899</v>
      </c>
      <c r="H41" s="95">
        <f t="shared" si="0"/>
        <v>1.3259683468682892</v>
      </c>
      <c r="I41" s="95">
        <f t="shared" si="0"/>
        <v>-2.5906963670753513</v>
      </c>
      <c r="J41" s="95">
        <f t="shared" si="0"/>
        <v>8.3866874020343207</v>
      </c>
      <c r="K41" s="95">
        <f t="shared" si="0"/>
        <v>8.6765768302475834</v>
      </c>
      <c r="L41" s="95">
        <f t="shared" si="0"/>
        <v>8.8408225942913745</v>
      </c>
      <c r="M41" s="95">
        <f t="shared" si="0"/>
        <v>10.020043531106904</v>
      </c>
      <c r="N41" s="95">
        <f t="shared" si="0"/>
        <v>3.9634897009210412</v>
      </c>
      <c r="O41" s="95">
        <f t="shared" si="0"/>
        <v>-22.515545540173321</v>
      </c>
      <c r="P41" s="95">
        <f t="shared" si="0"/>
        <v>7.0655078590853959</v>
      </c>
    </row>
    <row r="42" spans="1:17" x14ac:dyDescent="0.2">
      <c r="A42" s="90" t="s">
        <v>97</v>
      </c>
      <c r="B42" s="99"/>
      <c r="C42" s="99">
        <f t="shared" ref="C42:M42" si="1">(C22/B22-1)*100</f>
        <v>6.650520500015733</v>
      </c>
      <c r="D42" s="99">
        <f t="shared" si="1"/>
        <v>-1.270425971880762</v>
      </c>
      <c r="E42" s="99">
        <f t="shared" si="1"/>
        <v>1.4667900569381054</v>
      </c>
      <c r="F42" s="99">
        <f t="shared" si="1"/>
        <v>3.9688864006725</v>
      </c>
      <c r="G42" s="99">
        <f t="shared" si="1"/>
        <v>1.0819182920780657</v>
      </c>
      <c r="H42" s="99">
        <f t="shared" si="1"/>
        <v>0.80279754503267409</v>
      </c>
      <c r="I42" s="99">
        <f t="shared" si="1"/>
        <v>0.61121268338188983</v>
      </c>
      <c r="J42" s="99">
        <f t="shared" si="1"/>
        <v>1.0068637329397889</v>
      </c>
      <c r="K42" s="99">
        <f t="shared" si="1"/>
        <v>4.7057914653346078</v>
      </c>
      <c r="L42" s="99">
        <f t="shared" si="1"/>
        <v>3.7020392094874621</v>
      </c>
      <c r="M42" s="99">
        <f t="shared" si="1"/>
        <v>4.531161683332674</v>
      </c>
      <c r="N42" s="99">
        <f>(N22/M22-1)*100</f>
        <v>5.6677524595583728</v>
      </c>
      <c r="O42" s="99">
        <f>(O22/N22-1)*100</f>
        <v>-14.783405036948027</v>
      </c>
      <c r="P42" s="99">
        <f>(P22/O22-1)*100</f>
        <v>6.952448729246874</v>
      </c>
    </row>
    <row r="43" spans="1:17" x14ac:dyDescent="0.2">
      <c r="A43" s="78" t="s">
        <v>113</v>
      </c>
    </row>
    <row r="44" spans="1:17" x14ac:dyDescent="0.2">
      <c r="A44" s="78" t="s">
        <v>109</v>
      </c>
    </row>
  </sheetData>
  <pageMargins left="0.25" right="0.25" top="0.75" bottom="0.75" header="0.3" footer="0.3"/>
  <pageSetup paperSize="9" scale="76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22"/>
  <sheetViews>
    <sheetView showGridLines="0" view="pageLayout" topLeftCell="P2" zoomScaleNormal="100" workbookViewId="0">
      <selection activeCell="AD8" sqref="AD8"/>
    </sheetView>
  </sheetViews>
  <sheetFormatPr defaultRowHeight="24" customHeight="1" x14ac:dyDescent="0.2"/>
  <cols>
    <col min="1" max="1" width="30.1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6.12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6.125" style="105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6.12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6.12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bestFit="1" customWidth="1"/>
    <col min="53" max="53" width="6.5" style="13" bestFit="1" customWidth="1"/>
    <col min="54" max="54" width="5.75" style="13" bestFit="1" customWidth="1"/>
    <col min="55" max="55" width="6.125" style="13" customWidth="1"/>
    <col min="56" max="56" width="6.375" style="13" bestFit="1" customWidth="1"/>
    <col min="57" max="57" width="6.5" style="13" bestFit="1" customWidth="1"/>
    <col min="58" max="61" width="6.5" style="13" customWidth="1"/>
    <col min="62" max="16384" width="9" style="13"/>
  </cols>
  <sheetData>
    <row r="1" spans="1:61" ht="15" x14ac:dyDescent="0.2">
      <c r="A1" s="44" t="s">
        <v>125</v>
      </c>
      <c r="B1" s="44"/>
      <c r="C1" s="44"/>
      <c r="D1" s="44"/>
      <c r="E1" s="44"/>
      <c r="F1" s="44"/>
      <c r="G1" s="44"/>
      <c r="H1" s="44"/>
      <c r="N1" s="105"/>
    </row>
    <row r="2" spans="1:61" ht="15" x14ac:dyDescent="0.2">
      <c r="A2" s="14"/>
      <c r="B2" s="14"/>
      <c r="C2" s="14"/>
      <c r="D2" s="14"/>
      <c r="E2" s="14"/>
      <c r="F2" s="14"/>
      <c r="G2" s="14"/>
      <c r="H2" s="14"/>
    </row>
    <row r="3" spans="1:61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104</v>
      </c>
      <c r="BF3" s="2" t="s">
        <v>116</v>
      </c>
      <c r="BG3" s="2" t="s">
        <v>117</v>
      </c>
      <c r="BH3" s="2" t="s">
        <v>118</v>
      </c>
      <c r="BI3" s="2" t="s">
        <v>119</v>
      </c>
    </row>
    <row r="4" spans="1:61" ht="15.75" customHeight="1" x14ac:dyDescent="0.2">
      <c r="A4" s="15" t="s">
        <v>43</v>
      </c>
      <c r="B4" s="16">
        <v>23685.334214758968</v>
      </c>
      <c r="C4" s="16">
        <v>24281.370484552652</v>
      </c>
      <c r="D4" s="16">
        <v>22694.857398628392</v>
      </c>
      <c r="E4" s="16">
        <v>27404.951022945774</v>
      </c>
      <c r="F4" s="16">
        <v>24314.9227647759</v>
      </c>
      <c r="G4" s="16">
        <v>23745.900143527688</v>
      </c>
      <c r="H4" s="16">
        <v>28171.739391706069</v>
      </c>
      <c r="I4" s="16">
        <v>28370.495005356352</v>
      </c>
      <c r="J4" s="16">
        <v>23894.640283571989</v>
      </c>
      <c r="K4" s="16">
        <v>29146.197957940687</v>
      </c>
      <c r="L4" s="16">
        <v>28127.613421273749</v>
      </c>
      <c r="M4" s="16">
        <v>30378.636422351592</v>
      </c>
      <c r="N4" s="16">
        <v>23054.601164229905</v>
      </c>
      <c r="O4" s="16">
        <v>28180.98462714746</v>
      </c>
      <c r="P4" s="16">
        <v>29001.479212612419</v>
      </c>
      <c r="Q4" s="16">
        <v>32627.530744786302</v>
      </c>
      <c r="R4" s="16">
        <v>27558.016103131275</v>
      </c>
      <c r="S4" s="16">
        <v>28911.335000437251</v>
      </c>
      <c r="T4" s="16">
        <v>30708.997387295054</v>
      </c>
      <c r="U4" s="16">
        <v>33086.82778473942</v>
      </c>
      <c r="V4" s="16">
        <v>30611.841729884585</v>
      </c>
      <c r="W4" s="16">
        <v>29113.870899390087</v>
      </c>
      <c r="X4" s="16">
        <v>30501.088139314241</v>
      </c>
      <c r="Y4" s="16">
        <v>33392.037527651308</v>
      </c>
      <c r="Z4" s="16">
        <v>27958.583439653328</v>
      </c>
      <c r="AA4" s="16">
        <v>30350.080250797131</v>
      </c>
      <c r="AB4" s="16">
        <v>33087.754700362209</v>
      </c>
      <c r="AC4" s="16">
        <v>35770.489622871341</v>
      </c>
      <c r="AD4" s="16">
        <v>29174.438024145449</v>
      </c>
      <c r="AE4" s="16">
        <v>29479.815937069743</v>
      </c>
      <c r="AF4" s="16">
        <v>30952.852532780849</v>
      </c>
      <c r="AG4" s="16">
        <v>39068.6536261781</v>
      </c>
      <c r="AH4" s="16">
        <v>30790.331428909201</v>
      </c>
      <c r="AI4" s="16">
        <v>34051.903951091917</v>
      </c>
      <c r="AJ4" s="16">
        <v>29695.504846374355</v>
      </c>
      <c r="AK4" s="16">
        <v>38872.051477849163</v>
      </c>
      <c r="AL4" s="16">
        <v>32436.096581431324</v>
      </c>
      <c r="AM4" s="16">
        <v>33617.284071813396</v>
      </c>
      <c r="AN4" s="16">
        <v>30073.937413804346</v>
      </c>
      <c r="AO4" s="16">
        <v>37287.316330651505</v>
      </c>
      <c r="AP4" s="16">
        <v>34796.001853292437</v>
      </c>
      <c r="AQ4" s="16">
        <v>35939.517074321084</v>
      </c>
      <c r="AR4" s="16">
        <v>34051.955932928118</v>
      </c>
      <c r="AS4" s="16">
        <v>39306.024003297171</v>
      </c>
      <c r="AT4" s="16">
        <v>33214.83254432612</v>
      </c>
      <c r="AU4" s="16">
        <v>37382.014217628908</v>
      </c>
      <c r="AV4" s="16">
        <v>35549.848788743649</v>
      </c>
      <c r="AW4" s="16">
        <v>39722.494012471885</v>
      </c>
      <c r="AX4" s="16">
        <v>36462.119238484571</v>
      </c>
      <c r="AY4" s="16">
        <v>36797.58284286852</v>
      </c>
      <c r="AZ4" s="16">
        <v>38342.002316651109</v>
      </c>
      <c r="BA4" s="16">
        <v>42978.620207799599</v>
      </c>
      <c r="BB4" s="16">
        <v>36242.279615860738</v>
      </c>
      <c r="BC4" s="16">
        <v>32900.022542309933</v>
      </c>
      <c r="BD4" s="16">
        <v>34700.606447781916</v>
      </c>
      <c r="BE4" s="16">
        <v>35001.311645243208</v>
      </c>
      <c r="BF4" s="16">
        <v>32698.064603328698</v>
      </c>
      <c r="BG4" s="16">
        <v>37338.320939711761</v>
      </c>
      <c r="BH4" s="16">
        <v>42624.053438951269</v>
      </c>
      <c r="BI4" s="16">
        <v>45803.061540204217</v>
      </c>
    </row>
    <row r="5" spans="1:61" ht="15" x14ac:dyDescent="0.2">
      <c r="A5" s="106" t="s">
        <v>44</v>
      </c>
      <c r="B5" s="17">
        <v>18353.365158781027</v>
      </c>
      <c r="C5" s="17">
        <v>19299.574141908473</v>
      </c>
      <c r="D5" s="17">
        <v>17363.463283927966</v>
      </c>
      <c r="E5" s="17">
        <v>21753.761481130823</v>
      </c>
      <c r="F5" s="17">
        <v>19507.627589210384</v>
      </c>
      <c r="G5" s="17">
        <v>17918.640120435852</v>
      </c>
      <c r="H5" s="17">
        <v>22474.679016980925</v>
      </c>
      <c r="I5" s="17">
        <v>21962.783776432549</v>
      </c>
      <c r="J5" s="17">
        <v>18778.175724792247</v>
      </c>
      <c r="K5" s="17">
        <v>22751.431438180283</v>
      </c>
      <c r="L5" s="17">
        <v>22691.303977161246</v>
      </c>
      <c r="M5" s="17">
        <v>22617.74889697144</v>
      </c>
      <c r="N5" s="17">
        <v>17619.746582529566</v>
      </c>
      <c r="O5" s="17">
        <v>21904.57566664731</v>
      </c>
      <c r="P5" s="17">
        <v>22538.597148847795</v>
      </c>
      <c r="Q5" s="17">
        <v>25265.278098233819</v>
      </c>
      <c r="R5" s="17">
        <v>20594.481865769772</v>
      </c>
      <c r="S5" s="17">
        <v>22319.725558207956</v>
      </c>
      <c r="T5" s="17">
        <v>23804.778089872303</v>
      </c>
      <c r="U5" s="17">
        <v>26145.278414216456</v>
      </c>
      <c r="V5" s="17">
        <v>24655.088797455788</v>
      </c>
      <c r="W5" s="17">
        <v>22913.141959689656</v>
      </c>
      <c r="X5" s="17">
        <v>24397.508051138248</v>
      </c>
      <c r="Y5" s="17">
        <v>25690.259844725639</v>
      </c>
      <c r="Z5" s="17">
        <v>22259.335219254561</v>
      </c>
      <c r="AA5" s="17">
        <v>23724.403235849284</v>
      </c>
      <c r="AB5" s="17">
        <v>26923.371422777003</v>
      </c>
      <c r="AC5" s="17">
        <v>27422.944456116606</v>
      </c>
      <c r="AD5" s="17">
        <v>22188.91154691908</v>
      </c>
      <c r="AE5" s="17">
        <v>23138.684344972698</v>
      </c>
      <c r="AF5" s="17">
        <v>24212.024886887964</v>
      </c>
      <c r="AG5" s="17">
        <v>30639.979529132095</v>
      </c>
      <c r="AH5" s="17">
        <v>23575.769603561526</v>
      </c>
      <c r="AI5" s="17">
        <v>26484.98938590477</v>
      </c>
      <c r="AJ5" s="17">
        <v>22753.165006817599</v>
      </c>
      <c r="AK5" s="17">
        <v>30677.539454269219</v>
      </c>
      <c r="AL5" s="17">
        <v>25691.167493588309</v>
      </c>
      <c r="AM5" s="17">
        <v>26131.105756910187</v>
      </c>
      <c r="AN5" s="17">
        <v>24096.067955687209</v>
      </c>
      <c r="AO5" s="17">
        <v>28831.5922250773</v>
      </c>
      <c r="AP5" s="17">
        <v>27267.978864094774</v>
      </c>
      <c r="AQ5" s="17">
        <v>28848.039415521427</v>
      </c>
      <c r="AR5" s="17">
        <v>26510.79243852463</v>
      </c>
      <c r="AS5" s="17">
        <v>30320.235446095965</v>
      </c>
      <c r="AT5" s="17">
        <v>25768.935849102309</v>
      </c>
      <c r="AU5" s="17">
        <v>28507.420458826327</v>
      </c>
      <c r="AV5" s="17">
        <v>27832.919259150091</v>
      </c>
      <c r="AW5" s="17">
        <v>31064.139284859015</v>
      </c>
      <c r="AX5" s="17">
        <v>27272.780462182658</v>
      </c>
      <c r="AY5" s="17">
        <v>29207.428008447838</v>
      </c>
      <c r="AZ5" s="17">
        <v>30061.703441990023</v>
      </c>
      <c r="BA5" s="17">
        <v>33656.822759968854</v>
      </c>
      <c r="BB5" s="17">
        <v>28110.396950147788</v>
      </c>
      <c r="BC5" s="17">
        <v>24729.672618224922</v>
      </c>
      <c r="BD5" s="17">
        <v>26554.665041188684</v>
      </c>
      <c r="BE5" s="17">
        <v>25397.431051153093</v>
      </c>
      <c r="BF5" s="17">
        <v>23406.436212989924</v>
      </c>
      <c r="BG5" s="17">
        <v>26918.347773605208</v>
      </c>
      <c r="BH5" s="17">
        <v>30902.968490408308</v>
      </c>
      <c r="BI5" s="17">
        <v>33071.021960916783</v>
      </c>
    </row>
    <row r="6" spans="1:61" ht="15" x14ac:dyDescent="0.2">
      <c r="A6" s="107" t="s">
        <v>45</v>
      </c>
      <c r="B6" s="19">
        <v>5331.9690559779419</v>
      </c>
      <c r="C6" s="19">
        <v>4981.7963426441802</v>
      </c>
      <c r="D6" s="19">
        <v>5331.3941147004252</v>
      </c>
      <c r="E6" s="19">
        <v>5651.1895418149525</v>
      </c>
      <c r="F6" s="19">
        <v>4807.2951755655167</v>
      </c>
      <c r="G6" s="19">
        <v>5827.2600230918342</v>
      </c>
      <c r="H6" s="19">
        <v>5697.0603747251444</v>
      </c>
      <c r="I6" s="19">
        <v>6407.7112289238039</v>
      </c>
      <c r="J6" s="19">
        <v>5116.4645587797422</v>
      </c>
      <c r="K6" s="19">
        <v>6394.7665197604028</v>
      </c>
      <c r="L6" s="19">
        <v>5436.3094441125031</v>
      </c>
      <c r="M6" s="19">
        <v>7760.8875253801507</v>
      </c>
      <c r="N6" s="19">
        <v>5434.8545817003396</v>
      </c>
      <c r="O6" s="19">
        <v>6276.4089605001482</v>
      </c>
      <c r="P6" s="19">
        <v>6462.882063764624</v>
      </c>
      <c r="Q6" s="19">
        <v>7362.2526465524843</v>
      </c>
      <c r="R6" s="19">
        <v>6963.5342373615003</v>
      </c>
      <c r="S6" s="19">
        <v>6591.6094422292945</v>
      </c>
      <c r="T6" s="19">
        <v>6904.219297422751</v>
      </c>
      <c r="U6" s="19">
        <v>6941.5493705229655</v>
      </c>
      <c r="V6" s="19">
        <v>5956.7529324287962</v>
      </c>
      <c r="W6" s="19">
        <v>6200.7289397004324</v>
      </c>
      <c r="X6" s="19">
        <v>6103.5800881759942</v>
      </c>
      <c r="Y6" s="19">
        <v>7701.7776829256672</v>
      </c>
      <c r="Z6" s="19">
        <v>5699.2482203987674</v>
      </c>
      <c r="AA6" s="19">
        <v>6625.6770149478489</v>
      </c>
      <c r="AB6" s="19">
        <v>6164.383277585207</v>
      </c>
      <c r="AC6" s="19">
        <v>8347.5451667547331</v>
      </c>
      <c r="AD6" s="19">
        <v>6985.5264772263672</v>
      </c>
      <c r="AE6" s="19">
        <v>6341.1315920970455</v>
      </c>
      <c r="AF6" s="19">
        <v>6740.827645892884</v>
      </c>
      <c r="AG6" s="19">
        <v>8428.6740970460032</v>
      </c>
      <c r="AH6" s="19">
        <v>7214.5618253476741</v>
      </c>
      <c r="AI6" s="19">
        <v>7566.9145651871504</v>
      </c>
      <c r="AJ6" s="19">
        <v>6942.3398395567565</v>
      </c>
      <c r="AK6" s="19">
        <v>8194.5120235799441</v>
      </c>
      <c r="AL6" s="19">
        <v>6744.9290878430165</v>
      </c>
      <c r="AM6" s="19">
        <v>7486.178314903208</v>
      </c>
      <c r="AN6" s="19">
        <v>5977.8694581171358</v>
      </c>
      <c r="AO6" s="19">
        <v>8455.7241055742088</v>
      </c>
      <c r="AP6" s="19">
        <v>7528.0229891976633</v>
      </c>
      <c r="AQ6" s="19">
        <v>7091.4776587996557</v>
      </c>
      <c r="AR6" s="19">
        <v>7541.1634944034886</v>
      </c>
      <c r="AS6" s="19">
        <v>8985.7885572012037</v>
      </c>
      <c r="AT6" s="19">
        <v>7445.8966952238088</v>
      </c>
      <c r="AU6" s="19">
        <v>8874.5937588025827</v>
      </c>
      <c r="AV6" s="19">
        <v>7716.929529593559</v>
      </c>
      <c r="AW6" s="19">
        <v>8658.3547276128666</v>
      </c>
      <c r="AX6" s="19">
        <v>9189.3387763019127</v>
      </c>
      <c r="AY6" s="19">
        <v>7590.1548344206822</v>
      </c>
      <c r="AZ6" s="19">
        <v>8280.2988746610845</v>
      </c>
      <c r="BA6" s="19">
        <v>9321.7974478307442</v>
      </c>
      <c r="BB6" s="19">
        <v>8131.8826657129521</v>
      </c>
      <c r="BC6" s="19">
        <v>8170.3499240850124</v>
      </c>
      <c r="BD6" s="19">
        <v>8145.9414065932297</v>
      </c>
      <c r="BE6" s="19">
        <v>9603.8805940901166</v>
      </c>
      <c r="BF6" s="19">
        <v>9291.6283903387721</v>
      </c>
      <c r="BG6" s="19">
        <v>10419.973166106553</v>
      </c>
      <c r="BH6" s="19">
        <v>11721.084948542961</v>
      </c>
      <c r="BI6" s="19">
        <v>12732.039579287431</v>
      </c>
    </row>
    <row r="7" spans="1:61" ht="15" x14ac:dyDescent="0.2">
      <c r="A7" s="20" t="s">
        <v>46</v>
      </c>
      <c r="B7" s="21">
        <v>12781.093653477999</v>
      </c>
      <c r="C7" s="21">
        <v>16187.540679609989</v>
      </c>
      <c r="D7" s="21">
        <v>16042.365639349662</v>
      </c>
      <c r="E7" s="21">
        <v>15719.366251211304</v>
      </c>
      <c r="F7" s="21">
        <v>15581.849536682037</v>
      </c>
      <c r="G7" s="21">
        <v>15023.511454456047</v>
      </c>
      <c r="H7" s="21">
        <v>16394.109218553895</v>
      </c>
      <c r="I7" s="21">
        <v>18376.637611399045</v>
      </c>
      <c r="J7" s="21">
        <v>20725.017518252011</v>
      </c>
      <c r="K7" s="21">
        <v>13662.027632537476</v>
      </c>
      <c r="L7" s="21">
        <v>12746.888188860368</v>
      </c>
      <c r="M7" s="21">
        <v>12366.737522544794</v>
      </c>
      <c r="N7" s="21">
        <v>19240.331389951971</v>
      </c>
      <c r="O7" s="21">
        <v>16803.287978564913</v>
      </c>
      <c r="P7" s="21">
        <v>15452.855036007964</v>
      </c>
      <c r="Q7" s="21">
        <v>14527.712519758308</v>
      </c>
      <c r="R7" s="21">
        <v>17313.058790264913</v>
      </c>
      <c r="S7" s="21">
        <v>20052.85610106992</v>
      </c>
      <c r="T7" s="21">
        <v>14543.825469423828</v>
      </c>
      <c r="U7" s="21">
        <v>18367.150093829197</v>
      </c>
      <c r="V7" s="21">
        <v>13042.189808155059</v>
      </c>
      <c r="W7" s="21">
        <v>15735.116748922408</v>
      </c>
      <c r="X7" s="21">
        <v>13014.616733196155</v>
      </c>
      <c r="Y7" s="21">
        <v>14129.015289522094</v>
      </c>
      <c r="Z7" s="21">
        <v>13753.890177675106</v>
      </c>
      <c r="AA7" s="21">
        <v>14097.716146685621</v>
      </c>
      <c r="AB7" s="21">
        <v>10179.641112281468</v>
      </c>
      <c r="AC7" s="21">
        <v>10590.753553561677</v>
      </c>
      <c r="AD7" s="21">
        <v>13568.678050550063</v>
      </c>
      <c r="AE7" s="21">
        <v>16170.330551275933</v>
      </c>
      <c r="AF7" s="21">
        <v>17246.012358746899</v>
      </c>
      <c r="AG7" s="21">
        <v>10162.730089582257</v>
      </c>
      <c r="AH7" s="21">
        <v>14611.454242301656</v>
      </c>
      <c r="AI7" s="21">
        <v>12620.659405524011</v>
      </c>
      <c r="AJ7" s="21">
        <v>12399.264589293865</v>
      </c>
      <c r="AK7" s="21">
        <v>8274.4793436722575</v>
      </c>
      <c r="AL7" s="21">
        <v>12030.123605089457</v>
      </c>
      <c r="AM7" s="21">
        <v>14109.814191436752</v>
      </c>
      <c r="AN7" s="21">
        <v>18959.558685822958</v>
      </c>
      <c r="AO7" s="21">
        <v>13349.699380886083</v>
      </c>
      <c r="AP7" s="21">
        <v>14228.696673119573</v>
      </c>
      <c r="AQ7" s="21">
        <v>17457.42796381779</v>
      </c>
      <c r="AR7" s="21">
        <v>19127.888032519018</v>
      </c>
      <c r="AS7" s="21">
        <v>15332.334730230579</v>
      </c>
      <c r="AT7" s="21">
        <v>15472.455269648184</v>
      </c>
      <c r="AU7" s="21">
        <v>18819.094997268439</v>
      </c>
      <c r="AV7" s="21">
        <v>21378.335934590708</v>
      </c>
      <c r="AW7" s="21">
        <v>17145.577350342541</v>
      </c>
      <c r="AX7" s="21">
        <v>14199.933462225566</v>
      </c>
      <c r="AY7" s="21">
        <v>19024.725604535375</v>
      </c>
      <c r="AZ7" s="21">
        <v>20007.389742638268</v>
      </c>
      <c r="BA7" s="21">
        <v>15906.185745858424</v>
      </c>
      <c r="BB7" s="21">
        <v>22174.966853995258</v>
      </c>
      <c r="BC7" s="21">
        <v>13936.588719997246</v>
      </c>
      <c r="BD7" s="21">
        <v>22131.602553541463</v>
      </c>
      <c r="BE7" s="21">
        <v>25526.857622128231</v>
      </c>
      <c r="BF7" s="21">
        <v>23738.268282860634</v>
      </c>
      <c r="BG7" s="21">
        <v>21055.436341683901</v>
      </c>
      <c r="BH7" s="21">
        <v>17825.121823741298</v>
      </c>
      <c r="BI7" s="21">
        <v>19674.988480214808</v>
      </c>
    </row>
    <row r="8" spans="1:61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12622.892482019712</v>
      </c>
      <c r="G8" s="19">
        <v>12739.881635233067</v>
      </c>
      <c r="H8" s="19">
        <v>11767.688640456983</v>
      </c>
      <c r="I8" s="19">
        <v>12567.788235358274</v>
      </c>
      <c r="J8" s="19">
        <v>10104.959382764384</v>
      </c>
      <c r="K8" s="19">
        <v>10658.208992515316</v>
      </c>
      <c r="L8" s="19">
        <v>10684.462875701331</v>
      </c>
      <c r="M8" s="19">
        <v>10780.12526696593</v>
      </c>
      <c r="N8" s="19">
        <v>11084.783093086158</v>
      </c>
      <c r="O8" s="19">
        <v>11089.879047322223</v>
      </c>
      <c r="P8" s="19">
        <v>11422.726450129539</v>
      </c>
      <c r="Q8" s="19">
        <v>11673.386785901585</v>
      </c>
      <c r="R8" s="19">
        <v>11764.208091339869</v>
      </c>
      <c r="S8" s="19">
        <v>12374.58427415171</v>
      </c>
      <c r="T8" s="19">
        <v>13962.479322610234</v>
      </c>
      <c r="U8" s="19">
        <v>14440.208555128735</v>
      </c>
      <c r="V8" s="19">
        <v>14869.063755504614</v>
      </c>
      <c r="W8" s="19">
        <v>15115.416513440488</v>
      </c>
      <c r="X8" s="19">
        <v>15692.642753665215</v>
      </c>
      <c r="Y8" s="19">
        <v>15112.612608113774</v>
      </c>
      <c r="Z8" s="19">
        <v>15083.164735675804</v>
      </c>
      <c r="AA8" s="19">
        <v>14992.963828815557</v>
      </c>
      <c r="AB8" s="19">
        <v>15698.392983489481</v>
      </c>
      <c r="AC8" s="19">
        <v>16471.746257728366</v>
      </c>
      <c r="AD8" s="19">
        <v>15874.367896131174</v>
      </c>
      <c r="AE8" s="19">
        <v>14650.583115417985</v>
      </c>
      <c r="AF8" s="19">
        <v>14419.859926604871</v>
      </c>
      <c r="AG8" s="19">
        <v>17387.215040535539</v>
      </c>
      <c r="AH8" s="19">
        <v>17610.48940454462</v>
      </c>
      <c r="AI8" s="19">
        <v>16772.917300404806</v>
      </c>
      <c r="AJ8" s="19">
        <v>17915.361882989462</v>
      </c>
      <c r="AK8" s="19">
        <v>18968.944631753999</v>
      </c>
      <c r="AL8" s="19">
        <v>19069.163503260228</v>
      </c>
      <c r="AM8" s="19">
        <v>17281.988644356981</v>
      </c>
      <c r="AN8" s="19">
        <v>17142.86654019956</v>
      </c>
      <c r="AO8" s="19">
        <v>19830.922323416824</v>
      </c>
      <c r="AP8" s="19">
        <v>21257.231946544427</v>
      </c>
      <c r="AQ8" s="19">
        <v>16812.848218487528</v>
      </c>
      <c r="AR8" s="19">
        <v>18926.80043739378</v>
      </c>
      <c r="AS8" s="19">
        <v>22494.315183350889</v>
      </c>
      <c r="AT8" s="19">
        <v>23313.398219554401</v>
      </c>
      <c r="AU8" s="19">
        <v>21206.532335731717</v>
      </c>
      <c r="AV8" s="19">
        <v>20516.238530608796</v>
      </c>
      <c r="AW8" s="19">
        <v>24888.834499498123</v>
      </c>
      <c r="AX8" s="19">
        <v>25269.968407979955</v>
      </c>
      <c r="AY8" s="19">
        <v>23182.684319949964</v>
      </c>
      <c r="AZ8" s="19">
        <v>23133.198133546961</v>
      </c>
      <c r="BA8" s="19">
        <v>27282.728304840992</v>
      </c>
      <c r="BB8" s="19">
        <v>23394.104427699425</v>
      </c>
      <c r="BC8" s="19">
        <v>5205.7640703410816</v>
      </c>
      <c r="BD8" s="19">
        <v>5155.8798712776752</v>
      </c>
      <c r="BE8" s="19">
        <v>7226.1815799249098</v>
      </c>
      <c r="BF8" s="19">
        <v>7859.432543766774</v>
      </c>
      <c r="BG8" s="19">
        <v>9155.4942065999494</v>
      </c>
      <c r="BH8" s="19">
        <v>10974.941555727099</v>
      </c>
      <c r="BI8" s="19">
        <v>16439.267535693183</v>
      </c>
    </row>
    <row r="9" spans="1:61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19229.450861718491</v>
      </c>
      <c r="G9" s="21">
        <v>19513.604358821442</v>
      </c>
      <c r="H9" s="21">
        <v>21632.337082311795</v>
      </c>
      <c r="I9" s="21">
        <v>24603.663253809638</v>
      </c>
      <c r="J9" s="21">
        <v>19420.214041368035</v>
      </c>
      <c r="K9" s="21">
        <v>20076.229821740486</v>
      </c>
      <c r="L9" s="21">
        <v>18661.051909105488</v>
      </c>
      <c r="M9" s="21">
        <v>19238.936107983041</v>
      </c>
      <c r="N9" s="21">
        <v>18303.714734871559</v>
      </c>
      <c r="O9" s="21">
        <v>21102.481967642867</v>
      </c>
      <c r="P9" s="21">
        <v>22203.439975083849</v>
      </c>
      <c r="Q9" s="21">
        <v>23981.403911327801</v>
      </c>
      <c r="R9" s="21">
        <v>20884.716963159961</v>
      </c>
      <c r="S9" s="21">
        <v>23520.802963587001</v>
      </c>
      <c r="T9" s="21">
        <v>23817.513178123929</v>
      </c>
      <c r="U9" s="21">
        <v>26936.343273775561</v>
      </c>
      <c r="V9" s="21">
        <v>20545.390281875807</v>
      </c>
      <c r="W9" s="21">
        <v>21571.974370492771</v>
      </c>
      <c r="X9" s="21">
        <v>23902.928914947148</v>
      </c>
      <c r="Y9" s="21">
        <v>23957.938016909775</v>
      </c>
      <c r="Z9" s="21">
        <v>18697.136860993021</v>
      </c>
      <c r="AA9" s="21">
        <v>21596.908548575029</v>
      </c>
      <c r="AB9" s="21">
        <v>21802.454631323257</v>
      </c>
      <c r="AC9" s="21">
        <v>22215.504163931175</v>
      </c>
      <c r="AD9" s="21">
        <v>20221.101805408307</v>
      </c>
      <c r="AE9" s="21">
        <v>21709.630967809713</v>
      </c>
      <c r="AF9" s="21">
        <v>25261.013567806436</v>
      </c>
      <c r="AG9" s="21">
        <v>26528.047713972075</v>
      </c>
      <c r="AH9" s="21">
        <v>23965.672455676318</v>
      </c>
      <c r="AI9" s="21">
        <v>24111.22911864346</v>
      </c>
      <c r="AJ9" s="21">
        <v>21711.447678604716</v>
      </c>
      <c r="AK9" s="21">
        <v>24095.898997791461</v>
      </c>
      <c r="AL9" s="21">
        <v>22262.12915637836</v>
      </c>
      <c r="AM9" s="21">
        <v>23357.866066709972</v>
      </c>
      <c r="AN9" s="21">
        <v>26564.846705373191</v>
      </c>
      <c r="AO9" s="21">
        <v>27221.752995540486</v>
      </c>
      <c r="AP9" s="21">
        <v>27184.499836684321</v>
      </c>
      <c r="AQ9" s="21">
        <v>27507.148519584083</v>
      </c>
      <c r="AR9" s="21">
        <v>29470.347464159655</v>
      </c>
      <c r="AS9" s="21">
        <v>32471.645055800494</v>
      </c>
      <c r="AT9" s="21">
        <v>27608.78091225282</v>
      </c>
      <c r="AU9" s="21">
        <v>31977.903021277209</v>
      </c>
      <c r="AV9" s="21">
        <v>31901.525468033644</v>
      </c>
      <c r="AW9" s="21">
        <v>33423.498476500841</v>
      </c>
      <c r="AX9" s="21">
        <v>28639.701059877741</v>
      </c>
      <c r="AY9" s="21">
        <v>30836.154242999772</v>
      </c>
      <c r="AZ9" s="21">
        <v>32611.235945910979</v>
      </c>
      <c r="BA9" s="21">
        <v>35297.754512853404</v>
      </c>
      <c r="BB9" s="21">
        <v>31725.049268917512</v>
      </c>
      <c r="BC9" s="21">
        <v>19819.984614192465</v>
      </c>
      <c r="BD9" s="21">
        <v>22536.447992104131</v>
      </c>
      <c r="BE9" s="21">
        <v>24603.978042570721</v>
      </c>
      <c r="BF9" s="21">
        <v>22591.407508533062</v>
      </c>
      <c r="BG9" s="21">
        <v>25142.735247960278</v>
      </c>
      <c r="BH9" s="21">
        <v>26811.704227227427</v>
      </c>
      <c r="BI9" s="21">
        <v>30154.138720871277</v>
      </c>
    </row>
    <row r="10" spans="1:61" ht="15" x14ac:dyDescent="0.2">
      <c r="A10" s="20" t="s">
        <v>57</v>
      </c>
      <c r="B10" s="21">
        <v>-7087.8563735460139</v>
      </c>
      <c r="C10" s="21">
        <v>-9346.4839255509833</v>
      </c>
      <c r="D10" s="21">
        <v>-10039.188496407971</v>
      </c>
      <c r="E10" s="21">
        <v>-10349.62571139861</v>
      </c>
      <c r="F10" s="21">
        <v>-6606.5583796987794</v>
      </c>
      <c r="G10" s="21">
        <v>-6773.7227235883747</v>
      </c>
      <c r="H10" s="21">
        <v>-9864.6484418548116</v>
      </c>
      <c r="I10" s="21">
        <v>-12035.875018451365</v>
      </c>
      <c r="J10" s="21">
        <v>-9315.2546586036515</v>
      </c>
      <c r="K10" s="21">
        <v>-9418.02082922517</v>
      </c>
      <c r="L10" s="21">
        <v>-7976.5890334041578</v>
      </c>
      <c r="M10" s="21">
        <v>-8458.8108410171117</v>
      </c>
      <c r="N10" s="21">
        <v>-7218.9316417854006</v>
      </c>
      <c r="O10" s="21">
        <v>-10012.602920320644</v>
      </c>
      <c r="P10" s="21">
        <v>-10780.71352495431</v>
      </c>
      <c r="Q10" s="21">
        <v>-12308.017125426217</v>
      </c>
      <c r="R10" s="21">
        <v>-9120.5088718200914</v>
      </c>
      <c r="S10" s="21">
        <v>-11146.218689435291</v>
      </c>
      <c r="T10" s="21">
        <v>-9855.033855513695</v>
      </c>
      <c r="U10" s="21">
        <v>-12496.134718646827</v>
      </c>
      <c r="V10" s="21">
        <v>-5676.3265263711928</v>
      </c>
      <c r="W10" s="21">
        <v>-6456.557857052283</v>
      </c>
      <c r="X10" s="21">
        <v>-8210.2861612819324</v>
      </c>
      <c r="Y10" s="21">
        <v>-8845.3254087960013</v>
      </c>
      <c r="Z10" s="21">
        <v>-3613.9721253172174</v>
      </c>
      <c r="AA10" s="21">
        <v>-6603.9447197594727</v>
      </c>
      <c r="AB10" s="21">
        <v>-6104.0616478337761</v>
      </c>
      <c r="AC10" s="21">
        <v>-5743.757906202809</v>
      </c>
      <c r="AD10" s="21">
        <v>-4346.7339092771326</v>
      </c>
      <c r="AE10" s="21">
        <v>-7059.0478523917282</v>
      </c>
      <c r="AF10" s="21">
        <v>-10841.153641201565</v>
      </c>
      <c r="AG10" s="21">
        <v>-9140.8326734365364</v>
      </c>
      <c r="AH10" s="21">
        <v>-6355.1830511316984</v>
      </c>
      <c r="AI10" s="21">
        <v>-7338.3118182386534</v>
      </c>
      <c r="AJ10" s="21">
        <v>-3796.085795615254</v>
      </c>
      <c r="AK10" s="21">
        <v>-5126.954366037462</v>
      </c>
      <c r="AL10" s="21">
        <v>-3192.9656531181317</v>
      </c>
      <c r="AM10" s="21">
        <v>-6075.8774223529908</v>
      </c>
      <c r="AN10" s="21">
        <v>-9421.9801651736307</v>
      </c>
      <c r="AO10" s="21">
        <v>-7390.8306721236622</v>
      </c>
      <c r="AP10" s="21">
        <v>-5927.267890139894</v>
      </c>
      <c r="AQ10" s="21">
        <v>-10694.300301096555</v>
      </c>
      <c r="AR10" s="21">
        <v>-10543.547026765875</v>
      </c>
      <c r="AS10" s="21">
        <v>-9977.3298724496053</v>
      </c>
      <c r="AT10" s="21">
        <v>-4295.3826926984184</v>
      </c>
      <c r="AU10" s="21">
        <v>-10771.370685545491</v>
      </c>
      <c r="AV10" s="21">
        <v>-11385.286937424848</v>
      </c>
      <c r="AW10" s="21">
        <v>-8534.6639770027177</v>
      </c>
      <c r="AX10" s="21">
        <v>-3369.7326518977861</v>
      </c>
      <c r="AY10" s="21">
        <v>-7653.4699230498081</v>
      </c>
      <c r="AZ10" s="21">
        <v>-9478.0378123640185</v>
      </c>
      <c r="BA10" s="21">
        <v>-8015.0262080124121</v>
      </c>
      <c r="BB10" s="21">
        <v>-8330.9448412180864</v>
      </c>
      <c r="BC10" s="21">
        <v>-14614.220543851383</v>
      </c>
      <c r="BD10" s="21">
        <v>-17380.568120826458</v>
      </c>
      <c r="BE10" s="21">
        <v>-17377.796462645812</v>
      </c>
      <c r="BF10" s="21">
        <v>-14731.974964766288</v>
      </c>
      <c r="BG10" s="21">
        <v>-15987.241041360328</v>
      </c>
      <c r="BH10" s="21">
        <v>-15836.762671500328</v>
      </c>
      <c r="BI10" s="21">
        <v>-13714.871185178094</v>
      </c>
    </row>
    <row r="11" spans="1:61" ht="15" x14ac:dyDescent="0.2">
      <c r="A11" s="23" t="s">
        <v>50</v>
      </c>
      <c r="B11" s="24">
        <f>+B4+B7+B8-B9</f>
        <v>29378.571494690957</v>
      </c>
      <c r="C11" s="24">
        <f t="shared" ref="C11:BA11" si="0">+C4+C7+C8-C9</f>
        <v>31122.427238611657</v>
      </c>
      <c r="D11" s="24">
        <f t="shared" si="0"/>
        <v>28698.034541570083</v>
      </c>
      <c r="E11" s="24">
        <f t="shared" si="0"/>
        <v>32774.691562758468</v>
      </c>
      <c r="F11" s="24">
        <f t="shared" si="0"/>
        <v>33290.213921759161</v>
      </c>
      <c r="G11" s="24">
        <f t="shared" si="0"/>
        <v>31995.688874395364</v>
      </c>
      <c r="H11" s="24">
        <f t="shared" si="0"/>
        <v>34701.20016840515</v>
      </c>
      <c r="I11" s="24">
        <f t="shared" si="0"/>
        <v>34711.25759830403</v>
      </c>
      <c r="J11" s="24">
        <f t="shared" si="0"/>
        <v>35304.403143220348</v>
      </c>
      <c r="K11" s="24">
        <f t="shared" si="0"/>
        <v>33390.204761252986</v>
      </c>
      <c r="L11" s="24">
        <f t="shared" si="0"/>
        <v>32897.912576729956</v>
      </c>
      <c r="M11" s="24">
        <f t="shared" si="0"/>
        <v>34286.563103879278</v>
      </c>
      <c r="N11" s="24">
        <f t="shared" si="0"/>
        <v>35076.000912396477</v>
      </c>
      <c r="O11" s="24">
        <f t="shared" si="0"/>
        <v>34971.669685391731</v>
      </c>
      <c r="P11" s="24">
        <f t="shared" si="0"/>
        <v>33673.62072366607</v>
      </c>
      <c r="Q11" s="24">
        <f t="shared" si="0"/>
        <v>34847.2261391184</v>
      </c>
      <c r="R11" s="24">
        <f t="shared" si="0"/>
        <v>35750.566021576094</v>
      </c>
      <c r="S11" s="24">
        <f t="shared" si="0"/>
        <v>37817.972412071875</v>
      </c>
      <c r="T11" s="24">
        <f t="shared" si="0"/>
        <v>35397.789001205179</v>
      </c>
      <c r="U11" s="24">
        <f t="shared" si="0"/>
        <v>38957.843159921787</v>
      </c>
      <c r="V11" s="24">
        <f t="shared" si="0"/>
        <v>37977.705011668448</v>
      </c>
      <c r="W11" s="24">
        <f t="shared" si="0"/>
        <v>38392.42979126022</v>
      </c>
      <c r="X11" s="24">
        <f t="shared" si="0"/>
        <v>35305.418711228471</v>
      </c>
      <c r="Y11" s="24">
        <f t="shared" si="0"/>
        <v>38675.72740837741</v>
      </c>
      <c r="Z11" s="24">
        <f t="shared" si="0"/>
        <v>38098.501492011215</v>
      </c>
      <c r="AA11" s="24">
        <f t="shared" si="0"/>
        <v>37843.851677723273</v>
      </c>
      <c r="AB11" s="24">
        <f t="shared" si="0"/>
        <v>37163.334164809901</v>
      </c>
      <c r="AC11" s="24">
        <f t="shared" si="0"/>
        <v>40617.485270230209</v>
      </c>
      <c r="AD11" s="24">
        <f t="shared" si="0"/>
        <v>38396.382165418385</v>
      </c>
      <c r="AE11" s="24">
        <f t="shared" si="0"/>
        <v>38591.098635953953</v>
      </c>
      <c r="AF11" s="24">
        <f t="shared" si="0"/>
        <v>37357.711250326174</v>
      </c>
      <c r="AG11" s="24">
        <f t="shared" si="0"/>
        <v>40090.551042323816</v>
      </c>
      <c r="AH11" s="24">
        <f t="shared" si="0"/>
        <v>39046.602620079153</v>
      </c>
      <c r="AI11" s="24">
        <f t="shared" si="0"/>
        <v>39334.251538377277</v>
      </c>
      <c r="AJ11" s="24">
        <f t="shared" si="0"/>
        <v>38298.683640052965</v>
      </c>
      <c r="AK11" s="24">
        <f t="shared" si="0"/>
        <v>42019.576455483955</v>
      </c>
      <c r="AL11" s="24">
        <f t="shared" si="0"/>
        <v>41273.254533402651</v>
      </c>
      <c r="AM11" s="24">
        <f t="shared" si="0"/>
        <v>41651.220840897149</v>
      </c>
      <c r="AN11" s="24">
        <f t="shared" si="0"/>
        <v>39611.515934453681</v>
      </c>
      <c r="AO11" s="24">
        <f t="shared" si="0"/>
        <v>43246.185039413933</v>
      </c>
      <c r="AP11" s="24">
        <f t="shared" si="0"/>
        <v>43097.430636272111</v>
      </c>
      <c r="AQ11" s="24">
        <f t="shared" si="0"/>
        <v>42702.644737042327</v>
      </c>
      <c r="AR11" s="24">
        <f t="shared" si="0"/>
        <v>42636.296938681262</v>
      </c>
      <c r="AS11" s="24">
        <f t="shared" si="0"/>
        <v>44661.02886107815</v>
      </c>
      <c r="AT11" s="24">
        <f t="shared" si="0"/>
        <v>44391.905121275886</v>
      </c>
      <c r="AU11" s="24">
        <f t="shared" si="0"/>
        <v>45429.73852935186</v>
      </c>
      <c r="AV11" s="24">
        <f t="shared" si="0"/>
        <v>45542.89778590951</v>
      </c>
      <c r="AW11" s="24">
        <f t="shared" si="0"/>
        <v>48333.407385811719</v>
      </c>
      <c r="AX11" s="24">
        <f t="shared" si="0"/>
        <v>47292.320048812355</v>
      </c>
      <c r="AY11" s="24">
        <f t="shared" si="0"/>
        <v>48168.838524354091</v>
      </c>
      <c r="AZ11" s="24">
        <f t="shared" si="0"/>
        <v>48871.354246925352</v>
      </c>
      <c r="BA11" s="24">
        <f t="shared" si="0"/>
        <v>50869.77974564561</v>
      </c>
      <c r="BB11" s="24">
        <f>+BB4+BB7+BB8-BB9</f>
        <v>50086.301628637899</v>
      </c>
      <c r="BC11" s="24">
        <f t="shared" ref="BC11:BI11" si="1">+BC4+BC7+BC8-BC9</f>
        <v>32222.390718455797</v>
      </c>
      <c r="BD11" s="24">
        <f t="shared" si="1"/>
        <v>39451.640880496925</v>
      </c>
      <c r="BE11" s="24">
        <f t="shared" si="1"/>
        <v>43150.372804725637</v>
      </c>
      <c r="BF11" s="24">
        <f t="shared" si="1"/>
        <v>41704.357921423041</v>
      </c>
      <c r="BG11" s="24">
        <f t="shared" si="1"/>
        <v>42406.516240035337</v>
      </c>
      <c r="BH11" s="24">
        <f t="shared" si="1"/>
        <v>44612.412591192231</v>
      </c>
      <c r="BI11" s="24">
        <f t="shared" si="1"/>
        <v>51763.178835240928</v>
      </c>
    </row>
    <row r="12" spans="1:61" s="27" customFormat="1" ht="21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</row>
    <row r="13" spans="1:61" ht="13.5" customHeight="1" x14ac:dyDescent="0.2">
      <c r="A13" s="44" t="s">
        <v>51</v>
      </c>
      <c r="B13" s="44"/>
      <c r="C13" s="105"/>
      <c r="D13" s="105"/>
      <c r="E13" s="105"/>
      <c r="F13" s="105"/>
      <c r="G13" s="105"/>
      <c r="H13" s="105"/>
      <c r="K13" s="18"/>
      <c r="L13" s="18"/>
      <c r="M13" s="18"/>
      <c r="N13" s="18"/>
      <c r="O13" s="18"/>
      <c r="P13" s="18"/>
      <c r="Q13" s="18"/>
      <c r="R13" s="18"/>
      <c r="S13" s="10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61" ht="15" x14ac:dyDescent="0.2">
      <c r="A14" s="29" t="s">
        <v>52</v>
      </c>
      <c r="B14" s="30"/>
      <c r="C14" s="31"/>
      <c r="D14" s="31"/>
      <c r="E14" s="31"/>
      <c r="F14" s="31">
        <f>+(F4/B4-1)*100</f>
        <v>2.6581366524463856</v>
      </c>
      <c r="G14" s="31">
        <f t="shared" ref="G14:BA19" si="2">+(G4/C4-1)*100</f>
        <v>-2.205272315109319</v>
      </c>
      <c r="H14" s="31">
        <f t="shared" si="2"/>
        <v>24.132700624101222</v>
      </c>
      <c r="I14" s="31">
        <f t="shared" si="2"/>
        <v>3.5232465170331517</v>
      </c>
      <c r="J14" s="31">
        <f t="shared" si="2"/>
        <v>-1.7284960568032637</v>
      </c>
      <c r="K14" s="31">
        <f t="shared" si="2"/>
        <v>22.742021914401644</v>
      </c>
      <c r="L14" s="31">
        <f t="shared" si="2"/>
        <v>-0.1566320411344968</v>
      </c>
      <c r="M14" s="31">
        <f t="shared" si="2"/>
        <v>7.0782741598837129</v>
      </c>
      <c r="N14" s="31">
        <f t="shared" si="2"/>
        <v>-3.5155964240216053</v>
      </c>
      <c r="O14" s="31">
        <f t="shared" si="2"/>
        <v>-3.3116268961943973</v>
      </c>
      <c r="P14" s="31">
        <f t="shared" si="2"/>
        <v>3.106789681195421</v>
      </c>
      <c r="Q14" s="31">
        <f t="shared" si="2"/>
        <v>7.4028810614424012</v>
      </c>
      <c r="R14" s="31">
        <f t="shared" si="2"/>
        <v>19.533692675146284</v>
      </c>
      <c r="S14" s="31">
        <f t="shared" si="2"/>
        <v>2.5916424956501594</v>
      </c>
      <c r="T14" s="31">
        <f t="shared" si="2"/>
        <v>5.8876933902738848</v>
      </c>
      <c r="U14" s="31">
        <f t="shared" si="2"/>
        <v>1.4076978228777293</v>
      </c>
      <c r="V14" s="31">
        <f t="shared" si="2"/>
        <v>11.081442202968738</v>
      </c>
      <c r="W14" s="31">
        <f t="shared" si="2"/>
        <v>0.70054149678584476</v>
      </c>
      <c r="X14" s="31">
        <f t="shared" si="2"/>
        <v>-0.67703040043511908</v>
      </c>
      <c r="Y14" s="31">
        <f t="shared" si="2"/>
        <v>0.92245090674016872</v>
      </c>
      <c r="Z14" s="31">
        <f t="shared" si="2"/>
        <v>-8.6674245660986582</v>
      </c>
      <c r="AA14" s="31">
        <f t="shared" si="2"/>
        <v>4.2461181327589914</v>
      </c>
      <c r="AB14" s="31">
        <f t="shared" si="2"/>
        <v>8.4805714118569409</v>
      </c>
      <c r="AC14" s="31">
        <f t="shared" si="2"/>
        <v>7.1228121172614234</v>
      </c>
      <c r="AD14" s="31">
        <f t="shared" si="2"/>
        <v>4.3487703413746193</v>
      </c>
      <c r="AE14" s="31">
        <f t="shared" si="2"/>
        <v>-2.8674201403620092</v>
      </c>
      <c r="AF14" s="31">
        <f t="shared" si="2"/>
        <v>-6.4522424894487891</v>
      </c>
      <c r="AG14" s="31">
        <f t="shared" si="2"/>
        <v>9.2203490589011672</v>
      </c>
      <c r="AH14" s="31">
        <f t="shared" si="2"/>
        <v>5.5387301836847813</v>
      </c>
      <c r="AI14" s="31">
        <f t="shared" si="2"/>
        <v>15.50921492787527</v>
      </c>
      <c r="AJ14" s="31">
        <f t="shared" si="2"/>
        <v>-4.0621383282038126</v>
      </c>
      <c r="AK14" s="31">
        <f t="shared" si="2"/>
        <v>-0.50322222570066133</v>
      </c>
      <c r="AL14" s="31">
        <f t="shared" si="2"/>
        <v>5.345071248492328</v>
      </c>
      <c r="AM14" s="31">
        <f t="shared" si="2"/>
        <v>-1.2763453106844125</v>
      </c>
      <c r="AN14" s="31">
        <f t="shared" si="2"/>
        <v>1.2743766081356744</v>
      </c>
      <c r="AO14" s="31">
        <f t="shared" si="2"/>
        <v>-4.0767983344040974</v>
      </c>
      <c r="AP14" s="31">
        <f t="shared" si="2"/>
        <v>7.2755526113832181</v>
      </c>
      <c r="AQ14" s="31">
        <f t="shared" si="2"/>
        <v>6.9078542976491519</v>
      </c>
      <c r="AR14" s="31">
        <f t="shared" si="2"/>
        <v>13.227461587047816</v>
      </c>
      <c r="AS14" s="31">
        <f t="shared" si="2"/>
        <v>5.4139258903602494</v>
      </c>
      <c r="AT14" s="31">
        <f t="shared" si="2"/>
        <v>-4.544112038023429</v>
      </c>
      <c r="AU14" s="31">
        <f t="shared" si="2"/>
        <v>4.0136798174689181</v>
      </c>
      <c r="AV14" s="31">
        <f t="shared" si="2"/>
        <v>4.398845278567598</v>
      </c>
      <c r="AW14" s="31">
        <f t="shared" si="2"/>
        <v>1.05955771344306</v>
      </c>
      <c r="AX14" s="31">
        <f t="shared" si="2"/>
        <v>9.7766161844256025</v>
      </c>
      <c r="AY14" s="31">
        <f t="shared" si="2"/>
        <v>-1.5634025800695839</v>
      </c>
      <c r="AZ14" s="31">
        <f t="shared" si="2"/>
        <v>7.8541924172446986</v>
      </c>
      <c r="BA14" s="31">
        <f t="shared" si="2"/>
        <v>8.197184684086988</v>
      </c>
      <c r="BB14" s="31">
        <f t="shared" ref="BB14:BE18" si="3">+(BB4/AX4-1)*100</f>
        <v>-0.60292607016598776</v>
      </c>
      <c r="BC14" s="31">
        <f t="shared" si="3"/>
        <v>-10.591892182706086</v>
      </c>
      <c r="BD14" s="31">
        <f t="shared" si="3"/>
        <v>-9.4971458162157916</v>
      </c>
      <c r="BE14" s="31">
        <f t="shared" si="3"/>
        <v>-18.561109044419023</v>
      </c>
      <c r="BF14" s="31">
        <f t="shared" ref="BF14:BF21" si="4">+(BF4/BB4-1)*100</f>
        <v>-9.7792276040522097</v>
      </c>
      <c r="BG14" s="31">
        <f t="shared" ref="BG14:BG21" si="5">+(BG4/BC4-1)*100</f>
        <v>13.49025944190192</v>
      </c>
      <c r="BH14" s="31">
        <f t="shared" ref="BH14:BH21" si="6">+(BH4/BD4-1)*100</f>
        <v>22.83374212232485</v>
      </c>
      <c r="BI14" s="31">
        <f t="shared" ref="BI14:BI21" si="7">+(BI4/BE4-1)*100</f>
        <v>30.860986023730931</v>
      </c>
    </row>
    <row r="15" spans="1:61" ht="15" x14ac:dyDescent="0.2">
      <c r="A15" s="106" t="s">
        <v>44</v>
      </c>
      <c r="B15" s="105"/>
      <c r="C15" s="32"/>
      <c r="D15" s="32"/>
      <c r="E15" s="32"/>
      <c r="F15" s="32">
        <f t="shared" ref="F15:F21" si="8">+(F5/B5-1)*100</f>
        <v>6.2891051338185289</v>
      </c>
      <c r="G15" s="32">
        <f t="shared" si="2"/>
        <v>-7.1552564389178013</v>
      </c>
      <c r="H15" s="32">
        <f t="shared" si="2"/>
        <v>29.436614398142691</v>
      </c>
      <c r="I15" s="32">
        <f t="shared" si="2"/>
        <v>0.9608558753530172</v>
      </c>
      <c r="J15" s="32">
        <f t="shared" si="2"/>
        <v>-3.7393161268958974</v>
      </c>
      <c r="K15" s="32">
        <f t="shared" si="2"/>
        <v>26.970748255793865</v>
      </c>
      <c r="L15" s="32">
        <f t="shared" si="2"/>
        <v>0.96386230929770278</v>
      </c>
      <c r="M15" s="32">
        <f t="shared" si="2"/>
        <v>2.982158943083113</v>
      </c>
      <c r="N15" s="32">
        <f t="shared" si="2"/>
        <v>-6.1690185417385468</v>
      </c>
      <c r="O15" s="32">
        <f t="shared" si="2"/>
        <v>-3.7222087490803912</v>
      </c>
      <c r="P15" s="32">
        <f t="shared" si="2"/>
        <v>-0.67297511181882985</v>
      </c>
      <c r="Q15" s="32">
        <f t="shared" si="2"/>
        <v>11.705538041484264</v>
      </c>
      <c r="R15" s="32">
        <f t="shared" si="2"/>
        <v>16.882962926321166</v>
      </c>
      <c r="S15" s="32">
        <f t="shared" si="2"/>
        <v>1.8952656188303552</v>
      </c>
      <c r="T15" s="32">
        <f t="shared" si="2"/>
        <v>5.6178338547979934</v>
      </c>
      <c r="U15" s="32">
        <f t="shared" si="2"/>
        <v>3.4830422707444963</v>
      </c>
      <c r="V15" s="32">
        <f t="shared" si="2"/>
        <v>19.716965729714133</v>
      </c>
      <c r="W15" s="32">
        <f t="shared" si="2"/>
        <v>2.6587083247691323</v>
      </c>
      <c r="X15" s="32">
        <f t="shared" si="2"/>
        <v>2.4899621371312852</v>
      </c>
      <c r="Y15" s="32">
        <f t="shared" si="2"/>
        <v>-1.7403470036999158</v>
      </c>
      <c r="Z15" s="32">
        <f t="shared" si="2"/>
        <v>-9.7170754398112287</v>
      </c>
      <c r="AA15" s="32">
        <f t="shared" si="2"/>
        <v>3.5405937674844123</v>
      </c>
      <c r="AB15" s="32">
        <f t="shared" si="2"/>
        <v>10.352956401712966</v>
      </c>
      <c r="AC15" s="32">
        <f t="shared" si="2"/>
        <v>6.744519603396304</v>
      </c>
      <c r="AD15" s="32">
        <f t="shared" si="2"/>
        <v>-0.31637814715402834</v>
      </c>
      <c r="AE15" s="32">
        <f t="shared" si="2"/>
        <v>-2.4688456230229749</v>
      </c>
      <c r="AF15" s="32">
        <f t="shared" si="2"/>
        <v>-10.070605546804801</v>
      </c>
      <c r="AG15" s="32">
        <f t="shared" si="2"/>
        <v>11.731180355791215</v>
      </c>
      <c r="AH15" s="32">
        <f t="shared" si="2"/>
        <v>6.2502302274264121</v>
      </c>
      <c r="AI15" s="32">
        <f t="shared" si="2"/>
        <v>14.46195034705644</v>
      </c>
      <c r="AJ15" s="32">
        <f t="shared" si="2"/>
        <v>-6.0253526373187043</v>
      </c>
      <c r="AK15" s="32">
        <f t="shared" si="2"/>
        <v>0.12258469396631</v>
      </c>
      <c r="AL15" s="32">
        <f t="shared" si="2"/>
        <v>8.97276282216135</v>
      </c>
      <c r="AM15" s="32">
        <f t="shared" si="2"/>
        <v>-1.3361667767287089</v>
      </c>
      <c r="AN15" s="32">
        <f t="shared" si="2"/>
        <v>5.9020490049064955</v>
      </c>
      <c r="AO15" s="32">
        <f t="shared" si="2"/>
        <v>-6.0172597347439076</v>
      </c>
      <c r="AP15" s="32">
        <f t="shared" si="2"/>
        <v>6.1375621442660622</v>
      </c>
      <c r="AQ15" s="32">
        <f t="shared" si="2"/>
        <v>10.397316071834295</v>
      </c>
      <c r="AR15" s="32">
        <f t="shared" si="2"/>
        <v>10.021238682087507</v>
      </c>
      <c r="AS15" s="32">
        <f t="shared" si="2"/>
        <v>5.1632362493107875</v>
      </c>
      <c r="AT15" s="32">
        <f t="shared" si="2"/>
        <v>-5.4974482064247709</v>
      </c>
      <c r="AU15" s="32">
        <f t="shared" si="2"/>
        <v>-1.1807352027945139</v>
      </c>
      <c r="AV15" s="32">
        <f t="shared" si="2"/>
        <v>4.9871267473098557</v>
      </c>
      <c r="AW15" s="32">
        <f t="shared" si="2"/>
        <v>2.4534896507831583</v>
      </c>
      <c r="AX15" s="32">
        <f t="shared" si="2"/>
        <v>5.8358817061230583</v>
      </c>
      <c r="AY15" s="32">
        <f t="shared" si="2"/>
        <v>2.4555275025060164</v>
      </c>
      <c r="AZ15" s="32">
        <f t="shared" si="2"/>
        <v>8.0077269728263225</v>
      </c>
      <c r="BA15" s="32">
        <f t="shared" si="2"/>
        <v>8.3462266613436817</v>
      </c>
      <c r="BB15" s="32">
        <f t="shared" si="3"/>
        <v>3.0712544660658869</v>
      </c>
      <c r="BC15" s="32">
        <f t="shared" si="3"/>
        <v>-15.330878805651038</v>
      </c>
      <c r="BD15" s="32">
        <f t="shared" si="3"/>
        <v>-11.666133316659389</v>
      </c>
      <c r="BE15" s="32">
        <f t="shared" si="3"/>
        <v>-24.540021997083493</v>
      </c>
      <c r="BF15" s="32">
        <f t="shared" si="4"/>
        <v>-16.73388229095475</v>
      </c>
      <c r="BG15" s="32">
        <f t="shared" si="5"/>
        <v>8.8504008490889028</v>
      </c>
      <c r="BH15" s="32">
        <f t="shared" si="6"/>
        <v>16.374913569706152</v>
      </c>
      <c r="BI15" s="32">
        <f t="shared" si="7"/>
        <v>30.214043673583646</v>
      </c>
    </row>
    <row r="16" spans="1:61" ht="15" x14ac:dyDescent="0.2">
      <c r="A16" s="107" t="s">
        <v>45</v>
      </c>
      <c r="B16" s="22"/>
      <c r="C16" s="34"/>
      <c r="D16" s="34"/>
      <c r="E16" s="34"/>
      <c r="F16" s="34">
        <f t="shared" si="8"/>
        <v>-9.8401523884349409</v>
      </c>
      <c r="G16" s="34">
        <f t="shared" si="2"/>
        <v>16.971060683683191</v>
      </c>
      <c r="H16" s="34">
        <f t="shared" si="2"/>
        <v>6.8587362359210369</v>
      </c>
      <c r="I16" s="34">
        <f t="shared" si="2"/>
        <v>13.386945907779356</v>
      </c>
      <c r="J16" s="34">
        <f t="shared" si="2"/>
        <v>6.4312544148665829</v>
      </c>
      <c r="K16" s="34">
        <f t="shared" si="2"/>
        <v>9.7388222667204705</v>
      </c>
      <c r="L16" s="34">
        <f t="shared" si="2"/>
        <v>-4.5769381656802448</v>
      </c>
      <c r="M16" s="34">
        <f t="shared" si="2"/>
        <v>21.11793506468014</v>
      </c>
      <c r="N16" s="34">
        <f t="shared" si="2"/>
        <v>6.2228521132672965</v>
      </c>
      <c r="O16" s="34">
        <f t="shared" si="2"/>
        <v>-1.8508503616905925</v>
      </c>
      <c r="P16" s="34">
        <f t="shared" si="2"/>
        <v>18.88363107740112</v>
      </c>
      <c r="Q16" s="34">
        <f t="shared" si="2"/>
        <v>-5.1364599412634826</v>
      </c>
      <c r="R16" s="34">
        <f t="shared" si="2"/>
        <v>28.127333172967806</v>
      </c>
      <c r="S16" s="34">
        <f t="shared" si="2"/>
        <v>5.0219876319854917</v>
      </c>
      <c r="T16" s="34">
        <f t="shared" si="2"/>
        <v>6.8287991224931677</v>
      </c>
      <c r="U16" s="34">
        <f t="shared" si="2"/>
        <v>-5.7143281577890619</v>
      </c>
      <c r="V16" s="34">
        <f t="shared" si="2"/>
        <v>-14.457907014099437</v>
      </c>
      <c r="W16" s="34">
        <f t="shared" si="2"/>
        <v>-5.9299706081594739</v>
      </c>
      <c r="X16" s="34">
        <f t="shared" si="2"/>
        <v>-11.596375705296968</v>
      </c>
      <c r="Y16" s="34">
        <f t="shared" si="2"/>
        <v>10.951853423833358</v>
      </c>
      <c r="Z16" s="34">
        <f t="shared" si="2"/>
        <v>-4.3229040208829677</v>
      </c>
      <c r="AA16" s="34">
        <f t="shared" si="2"/>
        <v>6.8531954771747561</v>
      </c>
      <c r="AB16" s="34">
        <f t="shared" si="2"/>
        <v>0.9961889338849117</v>
      </c>
      <c r="AC16" s="34">
        <f t="shared" si="2"/>
        <v>8.3846549512937685</v>
      </c>
      <c r="AD16" s="34">
        <f t="shared" si="2"/>
        <v>22.569261893590607</v>
      </c>
      <c r="AE16" s="34">
        <f t="shared" si="2"/>
        <v>-4.2945863827780206</v>
      </c>
      <c r="AF16" s="34">
        <f t="shared" si="2"/>
        <v>9.3512090723451902</v>
      </c>
      <c r="AG16" s="34">
        <f t="shared" si="2"/>
        <v>0.97188968338113302</v>
      </c>
      <c r="AH16" s="34">
        <f t="shared" si="2"/>
        <v>3.2787127622805334</v>
      </c>
      <c r="AI16" s="34">
        <f t="shared" si="2"/>
        <v>19.330666069409407</v>
      </c>
      <c r="AJ16" s="34">
        <f t="shared" si="2"/>
        <v>2.9894280680303753</v>
      </c>
      <c r="AK16" s="34">
        <f t="shared" si="2"/>
        <v>-2.7781602511850134</v>
      </c>
      <c r="AL16" s="34">
        <f t="shared" si="2"/>
        <v>-6.5095115805182786</v>
      </c>
      <c r="AM16" s="34">
        <f t="shared" si="2"/>
        <v>-1.0669639466445502</v>
      </c>
      <c r="AN16" s="34">
        <f t="shared" si="2"/>
        <v>-13.892583822303905</v>
      </c>
      <c r="AO16" s="34">
        <f t="shared" si="2"/>
        <v>3.1876465766676354</v>
      </c>
      <c r="AP16" s="34">
        <f t="shared" si="2"/>
        <v>11.610113185119864</v>
      </c>
      <c r="AQ16" s="34">
        <f t="shared" si="2"/>
        <v>-5.2723918600468878</v>
      </c>
      <c r="AR16" s="34">
        <f t="shared" si="2"/>
        <v>26.151357891624947</v>
      </c>
      <c r="AS16" s="34">
        <f t="shared" si="2"/>
        <v>6.2687056130126484</v>
      </c>
      <c r="AT16" s="34">
        <f t="shared" si="2"/>
        <v>-1.0909410623705762</v>
      </c>
      <c r="AU16" s="34">
        <f t="shared" si="2"/>
        <v>25.144492950496677</v>
      </c>
      <c r="AV16" s="34">
        <f t="shared" si="2"/>
        <v>2.330754867209972</v>
      </c>
      <c r="AW16" s="34">
        <f t="shared" si="2"/>
        <v>-3.6439075714276847</v>
      </c>
      <c r="AX16" s="34">
        <f t="shared" si="2"/>
        <v>23.414803514483886</v>
      </c>
      <c r="AY16" s="34">
        <f t="shared" si="2"/>
        <v>-14.473213752549341</v>
      </c>
      <c r="AZ16" s="34">
        <f t="shared" si="2"/>
        <v>7.3004339732152257</v>
      </c>
      <c r="BA16" s="34">
        <f t="shared" si="2"/>
        <v>7.6624571421410215</v>
      </c>
      <c r="BB16" s="34">
        <f t="shared" si="3"/>
        <v>-11.507423290520091</v>
      </c>
      <c r="BC16" s="34">
        <f t="shared" si="3"/>
        <v>7.6440481429074003</v>
      </c>
      <c r="BD16" s="34">
        <f t="shared" si="3"/>
        <v>-1.6226161652088233</v>
      </c>
      <c r="BE16" s="34">
        <f t="shared" si="3"/>
        <v>3.0260595967467108</v>
      </c>
      <c r="BF16" s="34">
        <f t="shared" si="4"/>
        <v>14.261712475460818</v>
      </c>
      <c r="BG16" s="34">
        <f t="shared" si="5"/>
        <v>27.533988910193141</v>
      </c>
      <c r="BH16" s="34">
        <f t="shared" si="6"/>
        <v>43.888647898400698</v>
      </c>
      <c r="BI16" s="34">
        <f t="shared" si="7"/>
        <v>32.571822968335027</v>
      </c>
    </row>
    <row r="17" spans="1:61" ht="15" x14ac:dyDescent="0.2">
      <c r="A17" s="20" t="s">
        <v>53</v>
      </c>
      <c r="B17" s="20"/>
      <c r="C17" s="32"/>
      <c r="D17" s="32"/>
      <c r="E17" s="32"/>
      <c r="F17" s="32">
        <f t="shared" si="8"/>
        <v>21.913272519068784</v>
      </c>
      <c r="G17" s="32">
        <f t="shared" si="2"/>
        <v>-7.1908960613156321</v>
      </c>
      <c r="H17" s="32">
        <f t="shared" si="2"/>
        <v>2.1925917106729864</v>
      </c>
      <c r="I17" s="32">
        <f t="shared" si="2"/>
        <v>16.904443332650111</v>
      </c>
      <c r="J17" s="32">
        <f t="shared" si="2"/>
        <v>33.007429377765305</v>
      </c>
      <c r="K17" s="32">
        <f t="shared" si="2"/>
        <v>-9.0623542042479581</v>
      </c>
      <c r="L17" s="32">
        <f t="shared" si="2"/>
        <v>-22.247143660393665</v>
      </c>
      <c r="M17" s="32">
        <f t="shared" si="2"/>
        <v>-32.704024620512207</v>
      </c>
      <c r="N17" s="32">
        <f t="shared" si="2"/>
        <v>-7.1637388339600321</v>
      </c>
      <c r="O17" s="32">
        <f t="shared" si="2"/>
        <v>22.992636455705973</v>
      </c>
      <c r="P17" s="32">
        <f t="shared" si="2"/>
        <v>21.228450481838902</v>
      </c>
      <c r="Q17" s="32">
        <f t="shared" si="2"/>
        <v>17.474091232825284</v>
      </c>
      <c r="R17" s="32">
        <f t="shared" si="2"/>
        <v>-10.016836823785436</v>
      </c>
      <c r="S17" s="32">
        <f t="shared" si="2"/>
        <v>19.3388825249577</v>
      </c>
      <c r="T17" s="32">
        <f t="shared" si="2"/>
        <v>-5.8825994579379204</v>
      </c>
      <c r="U17" s="32">
        <f t="shared" si="2"/>
        <v>26.428369702725661</v>
      </c>
      <c r="V17" s="32">
        <f t="shared" si="2"/>
        <v>-24.66848310196551</v>
      </c>
      <c r="W17" s="32">
        <f t="shared" si="2"/>
        <v>-21.531792430890373</v>
      </c>
      <c r="X17" s="32">
        <f t="shared" si="2"/>
        <v>-10.514487673429528</v>
      </c>
      <c r="Y17" s="32">
        <f t="shared" si="2"/>
        <v>-23.074536782551736</v>
      </c>
      <c r="Z17" s="32">
        <f t="shared" si="2"/>
        <v>5.4569085405813844</v>
      </c>
      <c r="AA17" s="32">
        <f t="shared" si="2"/>
        <v>-10.406027666422757</v>
      </c>
      <c r="AB17" s="32">
        <f t="shared" si="2"/>
        <v>-21.783012738927333</v>
      </c>
      <c r="AC17" s="32">
        <f t="shared" si="2"/>
        <v>-25.042521813847486</v>
      </c>
      <c r="AD17" s="32">
        <f t="shared" si="2"/>
        <v>-1.3466163007879284</v>
      </c>
      <c r="AE17" s="32">
        <f t="shared" si="2"/>
        <v>14.701774266306122</v>
      </c>
      <c r="AF17" s="32">
        <f t="shared" si="2"/>
        <v>69.416703089267457</v>
      </c>
      <c r="AG17" s="32">
        <f t="shared" si="2"/>
        <v>-4.0414826179717478</v>
      </c>
      <c r="AH17" s="32">
        <f t="shared" si="2"/>
        <v>7.6851715979016744</v>
      </c>
      <c r="AI17" s="32">
        <f t="shared" si="2"/>
        <v>-21.951753765923055</v>
      </c>
      <c r="AJ17" s="32">
        <f t="shared" si="2"/>
        <v>-28.103585157149912</v>
      </c>
      <c r="AK17" s="32">
        <f t="shared" si="2"/>
        <v>-18.580152471486301</v>
      </c>
      <c r="AL17" s="32">
        <f t="shared" si="2"/>
        <v>-17.666486815111003</v>
      </c>
      <c r="AM17" s="32">
        <f t="shared" si="2"/>
        <v>11.799342158468695</v>
      </c>
      <c r="AN17" s="32">
        <f t="shared" si="2"/>
        <v>52.908735427692811</v>
      </c>
      <c r="AO17" s="32">
        <f t="shared" si="2"/>
        <v>61.335823396489573</v>
      </c>
      <c r="AP17" s="32">
        <f t="shared" si="2"/>
        <v>18.275565074825906</v>
      </c>
      <c r="AQ17" s="32">
        <f t="shared" si="2"/>
        <v>23.725427755191177</v>
      </c>
      <c r="AR17" s="32">
        <f t="shared" si="2"/>
        <v>0.8878336752739413</v>
      </c>
      <c r="AS17" s="32">
        <f t="shared" si="2"/>
        <v>14.85153554980576</v>
      </c>
      <c r="AT17" s="32">
        <f t="shared" si="2"/>
        <v>8.7411983339154453</v>
      </c>
      <c r="AU17" s="32">
        <f t="shared" si="2"/>
        <v>7.799929269493977</v>
      </c>
      <c r="AV17" s="32">
        <f t="shared" si="2"/>
        <v>11.765271201116079</v>
      </c>
      <c r="AW17" s="32">
        <f t="shared" si="2"/>
        <v>11.826265549347891</v>
      </c>
      <c r="AX17" s="32">
        <f t="shared" si="2"/>
        <v>-8.2244335837175271</v>
      </c>
      <c r="AY17" s="32">
        <f t="shared" si="2"/>
        <v>1.0926700104164633</v>
      </c>
      <c r="AZ17" s="32">
        <f t="shared" si="2"/>
        <v>-6.4127825296926506</v>
      </c>
      <c r="BA17" s="32">
        <f t="shared" si="2"/>
        <v>-7.2286373282107963</v>
      </c>
      <c r="BB17" s="32">
        <f t="shared" si="3"/>
        <v>56.162470148080246</v>
      </c>
      <c r="BC17" s="32">
        <f t="shared" si="3"/>
        <v>-26.744863449305932</v>
      </c>
      <c r="BD17" s="32">
        <f t="shared" si="3"/>
        <v>10.617141157480582</v>
      </c>
      <c r="BE17" s="32">
        <f t="shared" si="3"/>
        <v>60.483839620537516</v>
      </c>
      <c r="BF17" s="32">
        <f t="shared" si="4"/>
        <v>7.0498478719652091</v>
      </c>
      <c r="BG17" s="32">
        <f t="shared" si="5"/>
        <v>51.080273406303569</v>
      </c>
      <c r="BH17" s="32">
        <f t="shared" si="6"/>
        <v>-19.458512863593104</v>
      </c>
      <c r="BI17" s="32">
        <f t="shared" si="7"/>
        <v>-22.92436158236989</v>
      </c>
    </row>
    <row r="18" spans="1:61" ht="15" x14ac:dyDescent="0.2">
      <c r="A18" s="22" t="s">
        <v>54</v>
      </c>
      <c r="B18" s="22"/>
      <c r="C18" s="34"/>
      <c r="D18" s="34"/>
      <c r="E18" s="34"/>
      <c r="F18" s="34">
        <f t="shared" si="8"/>
        <v>21.859296050636058</v>
      </c>
      <c r="G18" s="34">
        <f t="shared" si="2"/>
        <v>14.87984286470061</v>
      </c>
      <c r="H18" s="34">
        <f t="shared" si="2"/>
        <v>18.971832532254986</v>
      </c>
      <c r="I18" s="34">
        <f t="shared" si="2"/>
        <v>-0.19465977976405036</v>
      </c>
      <c r="J18" s="34">
        <f t="shared" si="2"/>
        <v>-19.947354402661034</v>
      </c>
      <c r="K18" s="34">
        <f t="shared" si="2"/>
        <v>-16.339811485851907</v>
      </c>
      <c r="L18" s="34">
        <f t="shared" si="2"/>
        <v>-9.2050851943137992</v>
      </c>
      <c r="M18" s="34">
        <f t="shared" si="2"/>
        <v>-14.224165262133592</v>
      </c>
      <c r="N18" s="34">
        <f t="shared" si="2"/>
        <v>9.6964636195670408</v>
      </c>
      <c r="O18" s="34">
        <f t="shared" si="2"/>
        <v>4.0501181306356937</v>
      </c>
      <c r="P18" s="34">
        <f t="shared" si="2"/>
        <v>6.9096929159365716</v>
      </c>
      <c r="Q18" s="34">
        <f t="shared" si="2"/>
        <v>8.2861886741977031</v>
      </c>
      <c r="R18" s="34">
        <f t="shared" si="2"/>
        <v>6.1293486083411564</v>
      </c>
      <c r="S18" s="34">
        <f t="shared" si="2"/>
        <v>11.584483666119816</v>
      </c>
      <c r="T18" s="34">
        <f t="shared" si="2"/>
        <v>22.234209000530612</v>
      </c>
      <c r="U18" s="34">
        <f t="shared" si="2"/>
        <v>23.701962592113812</v>
      </c>
      <c r="V18" s="34">
        <f t="shared" si="2"/>
        <v>26.392389866431888</v>
      </c>
      <c r="W18" s="34">
        <f t="shared" si="2"/>
        <v>22.148883377148152</v>
      </c>
      <c r="X18" s="34">
        <f t="shared" si="2"/>
        <v>12.391520095240027</v>
      </c>
      <c r="Y18" s="34">
        <f t="shared" si="2"/>
        <v>4.6564705102283277</v>
      </c>
      <c r="Z18" s="34">
        <f t="shared" si="2"/>
        <v>1.439908952518465</v>
      </c>
      <c r="AA18" s="34">
        <f t="shared" si="2"/>
        <v>-0.81011783245302782</v>
      </c>
      <c r="AB18" s="34">
        <f t="shared" si="2"/>
        <v>3.6642839033107499E-2</v>
      </c>
      <c r="AC18" s="34">
        <f t="shared" si="2"/>
        <v>8.9933731834354713</v>
      </c>
      <c r="AD18" s="34">
        <f t="shared" si="2"/>
        <v>5.2456044492039444</v>
      </c>
      <c r="AE18" s="34">
        <f t="shared" si="2"/>
        <v>-2.2836092803714791</v>
      </c>
      <c r="AF18" s="34">
        <f t="shared" si="2"/>
        <v>-8.1443562932160258</v>
      </c>
      <c r="AG18" s="34">
        <f t="shared" si="2"/>
        <v>5.5578125626944086</v>
      </c>
      <c r="AH18" s="34">
        <f t="shared" si="2"/>
        <v>10.936633948344898</v>
      </c>
      <c r="AI18" s="34">
        <f t="shared" si="2"/>
        <v>14.486346162927255</v>
      </c>
      <c r="AJ18" s="34">
        <f t="shared" si="2"/>
        <v>24.240887041734261</v>
      </c>
      <c r="AK18" s="34">
        <f t="shared" si="2"/>
        <v>9.097084193937377</v>
      </c>
      <c r="AL18" s="34">
        <f t="shared" si="2"/>
        <v>8.2829844486841822</v>
      </c>
      <c r="AM18" s="34">
        <f t="shared" si="2"/>
        <v>3.0350793176562529</v>
      </c>
      <c r="AN18" s="34">
        <f t="shared" si="2"/>
        <v>-4.3119159291076459</v>
      </c>
      <c r="AO18" s="34">
        <f t="shared" si="2"/>
        <v>4.5441520780227007</v>
      </c>
      <c r="AP18" s="34">
        <f t="shared" si="2"/>
        <v>11.474380839569109</v>
      </c>
      <c r="AQ18" s="34">
        <f t="shared" si="2"/>
        <v>-2.7146206118046412</v>
      </c>
      <c r="AR18" s="34">
        <f t="shared" si="2"/>
        <v>10.406275362471874</v>
      </c>
      <c r="AS18" s="34">
        <f t="shared" si="2"/>
        <v>13.430504222131256</v>
      </c>
      <c r="AT18" s="34">
        <f t="shared" si="2"/>
        <v>9.6727846700860098</v>
      </c>
      <c r="AU18" s="34">
        <f t="shared" si="2"/>
        <v>26.132895867178906</v>
      </c>
      <c r="AV18" s="34">
        <f t="shared" si="2"/>
        <v>8.3978171507253627</v>
      </c>
      <c r="AW18" s="34">
        <f t="shared" si="2"/>
        <v>10.64499762108575</v>
      </c>
      <c r="AX18" s="34">
        <f t="shared" si="2"/>
        <v>8.3924710160205418</v>
      </c>
      <c r="AY18" s="34">
        <f t="shared" si="2"/>
        <v>9.3186002922719613</v>
      </c>
      <c r="AZ18" s="34">
        <f t="shared" si="2"/>
        <v>12.755552627416789</v>
      </c>
      <c r="BA18" s="34">
        <f t="shared" si="2"/>
        <v>9.6183443438909944</v>
      </c>
      <c r="BB18" s="34">
        <f t="shared" si="3"/>
        <v>-7.4232937295171109</v>
      </c>
      <c r="BC18" s="34">
        <f t="shared" si="3"/>
        <v>-77.544601830853395</v>
      </c>
      <c r="BD18" s="34">
        <f t="shared" si="3"/>
        <v>-77.712204592235793</v>
      </c>
      <c r="BE18" s="34">
        <f t="shared" si="3"/>
        <v>-73.513713514338264</v>
      </c>
      <c r="BF18" s="34">
        <f t="shared" si="4"/>
        <v>-66.404217062223012</v>
      </c>
      <c r="BG18" s="34">
        <f t="shared" si="5"/>
        <v>75.87224628103597</v>
      </c>
      <c r="BH18" s="34">
        <f t="shared" si="6"/>
        <v>112.86263120415576</v>
      </c>
      <c r="BI18" s="34">
        <f t="shared" si="7"/>
        <v>127.49590989192954</v>
      </c>
    </row>
    <row r="19" spans="1:61" ht="15" x14ac:dyDescent="0.2">
      <c r="A19" s="20" t="s">
        <v>55</v>
      </c>
      <c r="B19" s="20"/>
      <c r="C19" s="32"/>
      <c r="D19" s="32"/>
      <c r="E19" s="32"/>
      <c r="F19" s="32">
        <f t="shared" si="8"/>
        <v>10.219936146123466</v>
      </c>
      <c r="G19" s="32">
        <f t="shared" si="2"/>
        <v>-4.5146517704438889</v>
      </c>
      <c r="H19" s="32">
        <f t="shared" si="2"/>
        <v>8.5397089732385467</v>
      </c>
      <c r="I19" s="32">
        <f t="shared" si="2"/>
        <v>7.2432330061543038</v>
      </c>
      <c r="J19" s="32">
        <f t="shared" si="2"/>
        <v>0.99203654343198444</v>
      </c>
      <c r="K19" s="32">
        <f t="shared" si="2"/>
        <v>2.8832472595699654</v>
      </c>
      <c r="L19" s="32">
        <f t="shared" si="2"/>
        <v>-13.735386804950679</v>
      </c>
      <c r="M19" s="32">
        <f t="shared" si="2"/>
        <v>-21.80458694497829</v>
      </c>
      <c r="N19" s="32">
        <f t="shared" si="2"/>
        <v>-5.7491606638225612</v>
      </c>
      <c r="O19" s="32">
        <f t="shared" si="2"/>
        <v>5.1117772361375158</v>
      </c>
      <c r="P19" s="32">
        <f t="shared" si="2"/>
        <v>18.982788768996905</v>
      </c>
      <c r="Q19" s="32">
        <f t="shared" si="2"/>
        <v>24.650364119546666</v>
      </c>
      <c r="R19" s="32">
        <f t="shared" si="2"/>
        <v>14.100974942376986</v>
      </c>
      <c r="S19" s="32">
        <f t="shared" si="2"/>
        <v>11.459888934639185</v>
      </c>
      <c r="T19" s="32">
        <f t="shared" si="2"/>
        <v>7.2694735809016642</v>
      </c>
      <c r="U19" s="32">
        <f t="shared" si="2"/>
        <v>12.32179472633781</v>
      </c>
      <c r="V19" s="32">
        <f t="shared" si="2"/>
        <v>-1.6247607371587369</v>
      </c>
      <c r="W19" s="32">
        <f t="shared" si="2"/>
        <v>-8.2855529894589335</v>
      </c>
      <c r="X19" s="32">
        <f t="shared" si="2"/>
        <v>0.35862575653646811</v>
      </c>
      <c r="Y19" s="32">
        <f t="shared" si="2"/>
        <v>-11.057199659931104</v>
      </c>
      <c r="Z19" s="32">
        <f t="shared" si="2"/>
        <v>-8.9959518681581248</v>
      </c>
      <c r="AA19" s="32">
        <f t="shared" ref="AA19:AA21" si="9">+(AA9/W9-1)*100</f>
        <v>0.11558598046714774</v>
      </c>
      <c r="AB19" s="32">
        <f t="shared" ref="AB19:AB21" si="10">+(AB9/X9-1)*100</f>
        <v>-8.7875184296364992</v>
      </c>
      <c r="AC19" s="32">
        <f t="shared" ref="AC19:AC21" si="11">+(AC9/Y9-1)*100</f>
        <v>-7.2728873901784503</v>
      </c>
      <c r="AD19" s="32">
        <f t="shared" ref="AD19:AD21" si="12">+(AD9/Z9-1)*100</f>
        <v>8.1507931173925527</v>
      </c>
      <c r="AE19" s="32">
        <f t="shared" ref="AE19:AE21" si="13">+(AE9/AA9-1)*100</f>
        <v>0.52193775317959101</v>
      </c>
      <c r="AF19" s="32">
        <f t="shared" ref="AF19:AF21" si="14">+(AF9/AB9-1)*100</f>
        <v>15.863163093179056</v>
      </c>
      <c r="AG19" s="32">
        <f t="shared" ref="AG19:AG21" si="15">+(AG9/AC9-1)*100</f>
        <v>19.412314562919963</v>
      </c>
      <c r="AH19" s="32">
        <f t="shared" ref="AH19:AH21" si="16">+(AH9/AD9-1)*100</f>
        <v>18.518133612613006</v>
      </c>
      <c r="AI19" s="32">
        <f t="shared" ref="AI19:AI21" si="17">+(AI9/AE9-1)*100</f>
        <v>11.0623628489805</v>
      </c>
      <c r="AJ19" s="32">
        <f t="shared" ref="AJ19:AJ21" si="18">+(AJ9/AF9-1)*100</f>
        <v>-14.051557668792103</v>
      </c>
      <c r="AK19" s="32">
        <f t="shared" ref="AK19:AK21" si="19">+(AK9/AG9-1)*100</f>
        <v>-9.1682160044503576</v>
      </c>
      <c r="AL19" s="32">
        <f t="shared" ref="AL19:AL21" si="20">+(AL9/AH9-1)*100</f>
        <v>-7.1082641325779683</v>
      </c>
      <c r="AM19" s="32">
        <f t="shared" ref="AM19:AM21" si="21">+(AM9/AI9-1)*100</f>
        <v>-3.124531927536478</v>
      </c>
      <c r="AN19" s="32">
        <f t="shared" ref="AN19:AN21" si="22">+(AN9/AJ9-1)*100</f>
        <v>22.35410138749614</v>
      </c>
      <c r="AO19" s="32">
        <f t="shared" ref="AO19:AO21" si="23">+(AO9/AK9-1)*100</f>
        <v>12.972556027212478</v>
      </c>
      <c r="AP19" s="32">
        <f t="shared" ref="AP19:AP21" si="24">+(AP9/AL9-1)*100</f>
        <v>22.110960931585666</v>
      </c>
      <c r="AQ19" s="32">
        <f t="shared" ref="AQ19:AQ21" si="25">+(AQ9/AM9-1)*100</f>
        <v>17.763962003308762</v>
      </c>
      <c r="AR19" s="32">
        <f t="shared" ref="AR19:AR21" si="26">+(AR9/AN9-1)*100</f>
        <v>10.93738951709733</v>
      </c>
      <c r="AS19" s="32">
        <f t="shared" ref="AS19:AS21" si="27">+(AS9/AO9-1)*100</f>
        <v>19.285650197178917</v>
      </c>
      <c r="AT19" s="32">
        <f t="shared" ref="AT19:AT21" si="28">+(AT9/AP9-1)*100</f>
        <v>1.5607463007134337</v>
      </c>
      <c r="AU19" s="32">
        <f t="shared" ref="AU19:AU21" si="29">+(AU9/AQ9-1)*100</f>
        <v>16.253064175336497</v>
      </c>
      <c r="AV19" s="32">
        <f t="shared" ref="AV19:AV21" si="30">+(AV9/AR9-1)*100</f>
        <v>8.249573598786597</v>
      </c>
      <c r="AW19" s="32">
        <f t="shared" ref="AW19:AW21" si="31">+(AW9/AS9-1)*100</f>
        <v>2.9313372299575313</v>
      </c>
      <c r="AX19" s="32">
        <f t="shared" ref="AX19:AX21" si="32">+(AX9/AT9-1)*100</f>
        <v>3.7340299483031414</v>
      </c>
      <c r="AY19" s="32">
        <f t="shared" ref="AY19:AY21" si="33">+(AY9/AU9-1)*100</f>
        <v>-3.5704304235263606</v>
      </c>
      <c r="AZ19" s="32">
        <f t="shared" ref="AZ19:AZ21" si="34">+(AZ9/AV9-1)*100</f>
        <v>2.2246913508524591</v>
      </c>
      <c r="BA19" s="32">
        <f t="shared" ref="BA19:BE21" si="35">+(BA9/AW9-1)*100</f>
        <v>5.6075998078725986</v>
      </c>
      <c r="BB19" s="32">
        <f t="shared" si="35"/>
        <v>10.772976305126768</v>
      </c>
      <c r="BC19" s="32">
        <f t="shared" si="35"/>
        <v>-35.724849285666451</v>
      </c>
      <c r="BD19" s="32">
        <f t="shared" si="35"/>
        <v>-30.893609707147863</v>
      </c>
      <c r="BE19" s="32">
        <f t="shared" si="35"/>
        <v>-30.295911504480056</v>
      </c>
      <c r="BF19" s="32">
        <f t="shared" si="4"/>
        <v>-28.790000239126812</v>
      </c>
      <c r="BG19" s="32">
        <f t="shared" si="5"/>
        <v>26.855473086272518</v>
      </c>
      <c r="BH19" s="32">
        <f t="shared" si="6"/>
        <v>18.970408453990494</v>
      </c>
      <c r="BI19" s="32">
        <f t="shared" si="7"/>
        <v>22.557980943965482</v>
      </c>
    </row>
    <row r="20" spans="1:61" ht="15" x14ac:dyDescent="0.2">
      <c r="A20" s="20" t="s">
        <v>49</v>
      </c>
      <c r="B20" s="105"/>
      <c r="C20" s="32"/>
      <c r="D20" s="32"/>
      <c r="E20" s="32"/>
      <c r="F20" s="32">
        <f t="shared" si="8"/>
        <v>-6.7904591809109132</v>
      </c>
      <c r="G20" s="32">
        <f t="shared" ref="G20:G21" si="36">+(G10/C10-1)*100</f>
        <v>-27.526513953865727</v>
      </c>
      <c r="H20" s="32">
        <f t="shared" ref="H20:H21" si="37">+(H10/D10-1)*100</f>
        <v>-1.7385872833806215</v>
      </c>
      <c r="I20" s="32">
        <f t="shared" ref="I20:I21" si="38">+(I10/E10-1)*100</f>
        <v>16.292853037145051</v>
      </c>
      <c r="J20" s="32">
        <f t="shared" ref="J20:J21" si="39">+(J10/F10-1)*100</f>
        <v>41.000111150586285</v>
      </c>
      <c r="K20" s="32">
        <f t="shared" ref="K20:K21" si="40">+(K10/G10-1)*100</f>
        <v>39.037590015730373</v>
      </c>
      <c r="L20" s="32">
        <f t="shared" ref="L20:L21" si="41">+(L10/H10-1)*100</f>
        <v>-19.139652260082464</v>
      </c>
      <c r="M20" s="32">
        <f t="shared" ref="M20:M21" si="42">+(M10/I10-1)*100</f>
        <v>-29.720017630213881</v>
      </c>
      <c r="N20" s="32">
        <f t="shared" ref="N20:N21" si="43">+(N10/J10-1)*100</f>
        <v>-22.504194395609666</v>
      </c>
      <c r="O20" s="32">
        <f t="shared" ref="O20:O21" si="44">+(O10/K10-1)*100</f>
        <v>6.3132382257046871</v>
      </c>
      <c r="P20" s="32">
        <f t="shared" ref="P20:P21" si="45">+(P10/L10-1)*100</f>
        <v>35.154431045740367</v>
      </c>
      <c r="Q20" s="32">
        <f t="shared" ref="Q20:Q21" si="46">+(Q10/M10-1)*100</f>
        <v>45.505288589078631</v>
      </c>
      <c r="R20" s="32">
        <f t="shared" ref="R20:R21" si="47">+(R10/N10-1)*100</f>
        <v>26.341532575648397</v>
      </c>
      <c r="S20" s="32">
        <f t="shared" ref="S20:S21" si="48">+(S10/O10-1)*100</f>
        <v>11.32188880489775</v>
      </c>
      <c r="T20" s="32">
        <f t="shared" ref="T20:T21" si="49">+(T10/P10-1)*100</f>
        <v>-8.5864415866160222</v>
      </c>
      <c r="U20" s="32">
        <f t="shared" ref="U20:U21" si="50">+(U10/Q10-1)*100</f>
        <v>1.5284151078404973</v>
      </c>
      <c r="V20" s="32">
        <f t="shared" ref="V20:V21" si="51">+(V10/R10-1)*100</f>
        <v>-37.763050218507999</v>
      </c>
      <c r="W20" s="32">
        <f t="shared" ref="W20:W21" si="52">+(W10/S10-1)*100</f>
        <v>-42.074007006770863</v>
      </c>
      <c r="X20" s="32">
        <f t="shared" ref="X20:X21" si="53">+(X10/T10-1)*100</f>
        <v>-16.689416985732208</v>
      </c>
      <c r="Y20" s="32">
        <f t="shared" ref="Y20:Y21" si="54">+(Y10/U10-1)*100</f>
        <v>-29.215508571647042</v>
      </c>
      <c r="Z20" s="32">
        <f t="shared" ref="Z20:Z21" si="55">+(Z10/V10-1)*100</f>
        <v>-36.332554011342502</v>
      </c>
      <c r="AA20" s="32">
        <f t="shared" si="9"/>
        <v>2.2827467200066121</v>
      </c>
      <c r="AB20" s="32">
        <f t="shared" si="10"/>
        <v>-25.653484812511039</v>
      </c>
      <c r="AC20" s="32">
        <f t="shared" si="11"/>
        <v>-35.064481624485175</v>
      </c>
      <c r="AD20" s="32">
        <f t="shared" si="12"/>
        <v>20.275800657859165</v>
      </c>
      <c r="AE20" s="32">
        <f t="shared" si="13"/>
        <v>6.8913831345461585</v>
      </c>
      <c r="AF20" s="32">
        <f t="shared" si="14"/>
        <v>77.605572595239096</v>
      </c>
      <c r="AG20" s="32">
        <f t="shared" si="15"/>
        <v>59.143766549860203</v>
      </c>
      <c r="AH20" s="32">
        <f t="shared" si="16"/>
        <v>46.205937234114543</v>
      </c>
      <c r="AI20" s="32">
        <f t="shared" si="17"/>
        <v>3.9561137944730929</v>
      </c>
      <c r="AJ20" s="32">
        <f t="shared" si="18"/>
        <v>-64.984484850502312</v>
      </c>
      <c r="AK20" s="32">
        <f t="shared" si="19"/>
        <v>-43.911517153831014</v>
      </c>
      <c r="AL20" s="32">
        <f t="shared" si="20"/>
        <v>-49.758085212831993</v>
      </c>
      <c r="AM20" s="32">
        <f t="shared" si="21"/>
        <v>-17.203335414938426</v>
      </c>
      <c r="AN20" s="32">
        <f t="shared" si="22"/>
        <v>148.20250838526042</v>
      </c>
      <c r="AO20" s="32">
        <f t="shared" si="23"/>
        <v>44.156357643493372</v>
      </c>
      <c r="AP20" s="32">
        <f t="shared" si="24"/>
        <v>85.635191044148698</v>
      </c>
      <c r="AQ20" s="32">
        <f t="shared" si="25"/>
        <v>76.012443268728717</v>
      </c>
      <c r="AR20" s="32">
        <f t="shared" si="26"/>
        <v>11.903727687072418</v>
      </c>
      <c r="AS20" s="32">
        <f t="shared" si="27"/>
        <v>34.996055451271026</v>
      </c>
      <c r="AT20" s="32">
        <f t="shared" si="28"/>
        <v>-27.531827946500332</v>
      </c>
      <c r="AU20" s="32">
        <f t="shared" si="29"/>
        <v>0.72066785370739073</v>
      </c>
      <c r="AV20" s="32">
        <f t="shared" si="30"/>
        <v>7.9834604855664848</v>
      </c>
      <c r="AW20" s="32">
        <f t="shared" si="31"/>
        <v>-14.45943868640166</v>
      </c>
      <c r="AX20" s="32">
        <f t="shared" si="32"/>
        <v>-21.54988523779534</v>
      </c>
      <c r="AY20" s="32">
        <f t="shared" si="33"/>
        <v>-28.94618385643075</v>
      </c>
      <c r="AZ20" s="32">
        <f t="shared" si="34"/>
        <v>-16.751875780938509</v>
      </c>
      <c r="BA20" s="32">
        <f t="shared" si="35"/>
        <v>-6.0885556876112297</v>
      </c>
      <c r="BB20" s="32">
        <f t="shared" si="35"/>
        <v>147.22865882331098</v>
      </c>
      <c r="BC20" s="32">
        <f t="shared" si="35"/>
        <v>90.948951139639505</v>
      </c>
      <c r="BD20" s="32">
        <f t="shared" si="35"/>
        <v>83.37728193227565</v>
      </c>
      <c r="BE20" s="32">
        <f t="shared" si="35"/>
        <v>116.81521696427745</v>
      </c>
      <c r="BF20" s="32">
        <f t="shared" si="4"/>
        <v>76.834383680930628</v>
      </c>
      <c r="BG20" s="32">
        <f t="shared" si="5"/>
        <v>9.3950990638814069</v>
      </c>
      <c r="BH20" s="32">
        <f t="shared" si="6"/>
        <v>-8.8823647109454775</v>
      </c>
      <c r="BI20" s="32">
        <f t="shared" si="7"/>
        <v>-21.078191848669114</v>
      </c>
    </row>
    <row r="21" spans="1:61" ht="15" x14ac:dyDescent="0.2">
      <c r="A21" s="23" t="s">
        <v>56</v>
      </c>
      <c r="B21" s="35"/>
      <c r="C21" s="36"/>
      <c r="D21" s="36"/>
      <c r="E21" s="36"/>
      <c r="F21" s="36">
        <f t="shared" si="8"/>
        <v>13.314610711331154</v>
      </c>
      <c r="G21" s="36">
        <f t="shared" si="36"/>
        <v>2.8058918062158877</v>
      </c>
      <c r="H21" s="36">
        <f t="shared" si="37"/>
        <v>20.918385954756857</v>
      </c>
      <c r="I21" s="36">
        <f t="shared" si="38"/>
        <v>5.908723906180291</v>
      </c>
      <c r="J21" s="36">
        <f t="shared" si="39"/>
        <v>6.0503943477055122</v>
      </c>
      <c r="K21" s="36">
        <f t="shared" si="40"/>
        <v>4.3584493283830739</v>
      </c>
      <c r="L21" s="36">
        <f t="shared" si="41"/>
        <v>-5.1966144770896339</v>
      </c>
      <c r="M21" s="36">
        <f t="shared" si="42"/>
        <v>-1.2235065042572879</v>
      </c>
      <c r="N21" s="36">
        <f t="shared" si="43"/>
        <v>-0.64695111795914917</v>
      </c>
      <c r="O21" s="36">
        <f t="shared" si="44"/>
        <v>4.7363139443035829</v>
      </c>
      <c r="P21" s="36">
        <f t="shared" si="45"/>
        <v>2.3579251270939405</v>
      </c>
      <c r="Q21" s="36">
        <f t="shared" si="46"/>
        <v>1.6352267024853484</v>
      </c>
      <c r="R21" s="36">
        <f t="shared" si="47"/>
        <v>1.9231528442035462</v>
      </c>
      <c r="S21" s="36">
        <f t="shared" si="48"/>
        <v>8.1388814211209812</v>
      </c>
      <c r="T21" s="36">
        <f t="shared" si="49"/>
        <v>5.1202342976065962</v>
      </c>
      <c r="U21" s="36">
        <f t="shared" si="50"/>
        <v>11.796109694335</v>
      </c>
      <c r="V21" s="36">
        <f t="shared" si="51"/>
        <v>6.2296607800509607</v>
      </c>
      <c r="W21" s="36">
        <f t="shared" si="52"/>
        <v>1.5190062886739408</v>
      </c>
      <c r="X21" s="36">
        <f t="shared" si="53"/>
        <v>-0.2609493207995639</v>
      </c>
      <c r="Y21" s="36">
        <f t="shared" si="54"/>
        <v>-0.72415649497404866</v>
      </c>
      <c r="Z21" s="36">
        <f t="shared" si="55"/>
        <v>0.31807209073231313</v>
      </c>
      <c r="AA21" s="36">
        <f t="shared" si="9"/>
        <v>-1.4288705260895651</v>
      </c>
      <c r="AB21" s="36">
        <f t="shared" si="10"/>
        <v>5.2624087786007356</v>
      </c>
      <c r="AC21" s="36">
        <f t="shared" si="11"/>
        <v>5.0206110963337824</v>
      </c>
      <c r="AD21" s="36">
        <f t="shared" si="12"/>
        <v>0.78186978947094588</v>
      </c>
      <c r="AE21" s="36">
        <f t="shared" si="13"/>
        <v>1.9745531310982889</v>
      </c>
      <c r="AF21" s="36">
        <f t="shared" si="14"/>
        <v>0.52303457126388064</v>
      </c>
      <c r="AG21" s="36">
        <f t="shared" si="15"/>
        <v>-1.2973088422404078</v>
      </c>
      <c r="AH21" s="36">
        <f t="shared" si="16"/>
        <v>1.693441980704069</v>
      </c>
      <c r="AI21" s="36">
        <f t="shared" si="17"/>
        <v>1.9257106656480394</v>
      </c>
      <c r="AJ21" s="36">
        <f t="shared" si="18"/>
        <v>2.5188170212611105</v>
      </c>
      <c r="AK21" s="36">
        <f t="shared" si="19"/>
        <v>4.8116709873198271</v>
      </c>
      <c r="AL21" s="36">
        <f t="shared" si="20"/>
        <v>5.7025496814375298</v>
      </c>
      <c r="AM21" s="36">
        <f t="shared" si="21"/>
        <v>5.8904624135513783</v>
      </c>
      <c r="AN21" s="36">
        <f t="shared" si="22"/>
        <v>3.427878374983484</v>
      </c>
      <c r="AO21" s="36">
        <f t="shared" si="23"/>
        <v>2.9191360013575141</v>
      </c>
      <c r="AP21" s="36">
        <f t="shared" si="24"/>
        <v>4.4197534783527725</v>
      </c>
      <c r="AQ21" s="36">
        <f t="shared" si="25"/>
        <v>2.5243531279947273</v>
      </c>
      <c r="AR21" s="36">
        <f t="shared" si="26"/>
        <v>7.6361152378837893</v>
      </c>
      <c r="AS21" s="36">
        <f t="shared" si="27"/>
        <v>3.2716037735461612</v>
      </c>
      <c r="AT21" s="36">
        <f t="shared" si="28"/>
        <v>3.0036001355363995</v>
      </c>
      <c r="AU21" s="36">
        <f t="shared" si="29"/>
        <v>6.386240967281176</v>
      </c>
      <c r="AV21" s="36">
        <f t="shared" si="30"/>
        <v>6.8171981525704917</v>
      </c>
      <c r="AW21" s="36">
        <f t="shared" si="31"/>
        <v>8.2227808413388956</v>
      </c>
      <c r="AX21" s="36">
        <f t="shared" si="32"/>
        <v>6.5336572503764234</v>
      </c>
      <c r="AY21" s="36">
        <f t="shared" si="33"/>
        <v>6.0293104994045166</v>
      </c>
      <c r="AZ21" s="36">
        <f t="shared" si="34"/>
        <v>7.3083985052124323</v>
      </c>
      <c r="BA21" s="36">
        <f t="shared" si="35"/>
        <v>5.2476589113360284</v>
      </c>
      <c r="BB21" s="36">
        <f t="shared" si="35"/>
        <v>5.9078970474312875</v>
      </c>
      <c r="BC21" s="36">
        <f t="shared" si="35"/>
        <v>-33.105319319326732</v>
      </c>
      <c r="BD21" s="36">
        <f t="shared" si="35"/>
        <v>-19.274508577836368</v>
      </c>
      <c r="BE21" s="36">
        <f t="shared" si="35"/>
        <v>-15.174838537768087</v>
      </c>
      <c r="BF21" s="36">
        <f t="shared" si="4"/>
        <v>-16.735002255431663</v>
      </c>
      <c r="BG21" s="36">
        <f t="shared" si="5"/>
        <v>31.605741518572206</v>
      </c>
      <c r="BH21" s="36">
        <f t="shared" si="6"/>
        <v>13.081259981879633</v>
      </c>
      <c r="BI21" s="36">
        <f t="shared" si="7"/>
        <v>19.959980576510915</v>
      </c>
    </row>
    <row r="22" spans="1:61" ht="15" x14ac:dyDescent="0.2">
      <c r="A22" s="109" t="s">
        <v>113</v>
      </c>
    </row>
  </sheetData>
  <pageMargins left="0.31496062992125984" right="0.31496062992125984" top="0.56666666666666665" bottom="0.74803149606299213" header="0.31496062992125984" footer="0.31496062992125984"/>
  <pageSetup paperSize="9" scale="32" orientation="landscape" r:id="rId1"/>
  <headerFooter>
    <oddHeader>&amp;C&amp;G</oddHeader>
  </headerFooter>
  <colBreaks count="1" manualBreakCount="1">
    <brk id="61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0"/>
  <sheetViews>
    <sheetView showGridLines="0" view="pageLayout" topLeftCell="B1" zoomScaleNormal="100" workbookViewId="0">
      <selection activeCell="B4" sqref="B4"/>
    </sheetView>
  </sheetViews>
  <sheetFormatPr defaultRowHeight="24" customHeight="1" x14ac:dyDescent="0.2"/>
  <cols>
    <col min="1" max="1" width="26.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5.87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5.875" style="13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5.87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5.87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customWidth="1"/>
    <col min="53" max="53" width="6.5" style="13" bestFit="1" customWidth="1"/>
    <col min="54" max="54" width="5.75" style="13" bestFit="1" customWidth="1"/>
    <col min="55" max="55" width="5.875" style="13" bestFit="1" customWidth="1"/>
    <col min="56" max="56" width="6.375" style="13" customWidth="1"/>
    <col min="57" max="57" width="6.5" style="13" bestFit="1" customWidth="1"/>
    <col min="58" max="61" width="6.5" style="13" customWidth="1"/>
    <col min="62" max="16384" width="9" style="13"/>
  </cols>
  <sheetData>
    <row r="1" spans="1:61" ht="15" x14ac:dyDescent="0.2">
      <c r="A1" s="44" t="s">
        <v>126</v>
      </c>
      <c r="B1" s="44"/>
      <c r="C1" s="44"/>
      <c r="D1" s="44"/>
      <c r="E1" s="44"/>
      <c r="F1" s="44"/>
      <c r="G1" s="44"/>
      <c r="H1" s="44"/>
    </row>
    <row r="2" spans="1:61" ht="15" x14ac:dyDescent="0.2">
      <c r="A2" s="14"/>
      <c r="B2" s="14"/>
      <c r="C2" s="14"/>
      <c r="D2" s="14"/>
      <c r="E2" s="14"/>
      <c r="F2" s="14"/>
      <c r="G2" s="14"/>
      <c r="H2" s="14"/>
    </row>
    <row r="3" spans="1:61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104</v>
      </c>
      <c r="BF3" s="2" t="s">
        <v>116</v>
      </c>
      <c r="BG3" s="2" t="s">
        <v>117</v>
      </c>
      <c r="BH3" s="2" t="s">
        <v>118</v>
      </c>
      <c r="BI3" s="2" t="s">
        <v>119</v>
      </c>
    </row>
    <row r="4" spans="1:61" ht="15.75" customHeight="1" x14ac:dyDescent="0.2">
      <c r="A4" s="15" t="s">
        <v>43</v>
      </c>
      <c r="B4" s="16">
        <v>23685.334214758965</v>
      </c>
      <c r="C4" s="16">
        <v>24281.370484552655</v>
      </c>
      <c r="D4" s="16">
        <v>22694.857398628392</v>
      </c>
      <c r="E4" s="16">
        <v>27404.951022945777</v>
      </c>
      <c r="F4" s="16">
        <v>24009.388263754317</v>
      </c>
      <c r="G4" s="16">
        <v>22949.016180550458</v>
      </c>
      <c r="H4" s="16">
        <v>26449.446031353502</v>
      </c>
      <c r="I4" s="16">
        <v>26714.852698350725</v>
      </c>
      <c r="J4" s="16">
        <v>22776.6904468291</v>
      </c>
      <c r="K4" s="16">
        <v>27824.792689061607</v>
      </c>
      <c r="L4" s="16">
        <v>26940.630770955333</v>
      </c>
      <c r="M4" s="16">
        <v>28924.162706297648</v>
      </c>
      <c r="N4" s="16">
        <v>21906.032546773113</v>
      </c>
      <c r="O4" s="16">
        <v>26599.795861874165</v>
      </c>
      <c r="P4" s="16">
        <v>27123.217963313073</v>
      </c>
      <c r="Q4" s="16">
        <v>30281.306769219289</v>
      </c>
      <c r="R4" s="16">
        <v>25327.84178356835</v>
      </c>
      <c r="S4" s="16">
        <v>26279.732406549101</v>
      </c>
      <c r="T4" s="16">
        <v>27700.267663720122</v>
      </c>
      <c r="U4" s="16">
        <v>29822.662868492494</v>
      </c>
      <c r="V4" s="16">
        <v>27625.078123777424</v>
      </c>
      <c r="W4" s="16">
        <v>26184.766311133077</v>
      </c>
      <c r="X4" s="16">
        <v>27144.72989952669</v>
      </c>
      <c r="Y4" s="16">
        <v>29524.404007942976</v>
      </c>
      <c r="Z4" s="16">
        <v>24780.743249643121</v>
      </c>
      <c r="AA4" s="16">
        <v>26941.678120401142</v>
      </c>
      <c r="AB4" s="16">
        <v>29191.219099095786</v>
      </c>
      <c r="AC4" s="16">
        <v>31584.852501129986</v>
      </c>
      <c r="AD4" s="16">
        <v>25908.075521296836</v>
      </c>
      <c r="AE4" s="16">
        <v>26219.878678790163</v>
      </c>
      <c r="AF4" s="16">
        <v>27673.295800340922</v>
      </c>
      <c r="AG4" s="16">
        <v>34977.375657224489</v>
      </c>
      <c r="AH4" s="16">
        <v>27352.69672529259</v>
      </c>
      <c r="AI4" s="16">
        <v>30245.381689528705</v>
      </c>
      <c r="AJ4" s="16">
        <v>26396.793421334787</v>
      </c>
      <c r="AK4" s="16">
        <v>34584.524494060126</v>
      </c>
      <c r="AL4" s="16">
        <v>29012.840677265016</v>
      </c>
      <c r="AM4" s="16">
        <v>30176.345758992316</v>
      </c>
      <c r="AN4" s="16">
        <v>27013.591405753272</v>
      </c>
      <c r="AO4" s="16">
        <v>33160.031381953704</v>
      </c>
      <c r="AP4" s="16">
        <v>30888.065742508606</v>
      </c>
      <c r="AQ4" s="16">
        <v>31904.562721992868</v>
      </c>
      <c r="AR4" s="16">
        <v>30274.84095350821</v>
      </c>
      <c r="AS4" s="16">
        <v>34957.494240724525</v>
      </c>
      <c r="AT4" s="16">
        <v>29567.024661170046</v>
      </c>
      <c r="AU4" s="16">
        <v>33309.118355934486</v>
      </c>
      <c r="AV4" s="16">
        <v>31746.418792745262</v>
      </c>
      <c r="AW4" s="16">
        <v>35499.170589921356</v>
      </c>
      <c r="AX4" s="16">
        <v>32311.047591850223</v>
      </c>
      <c r="AY4" s="16">
        <v>32741.973486333816</v>
      </c>
      <c r="AZ4" s="16">
        <v>34067.104658565841</v>
      </c>
      <c r="BA4" s="16">
        <v>38339.240891713096</v>
      </c>
      <c r="BB4" s="16">
        <v>32474.220785921563</v>
      </c>
      <c r="BC4" s="16">
        <v>29639.896322012155</v>
      </c>
      <c r="BD4" s="16">
        <v>31459.20547194107</v>
      </c>
      <c r="BE4" s="16">
        <v>32034.33504099727</v>
      </c>
      <c r="BF4" s="16">
        <v>30007.051326612225</v>
      </c>
      <c r="BG4" s="16">
        <v>34195.378186467489</v>
      </c>
      <c r="BH4" s="16">
        <v>38574.749335621607</v>
      </c>
      <c r="BI4" s="16">
        <v>41044.565315466098</v>
      </c>
    </row>
    <row r="5" spans="1:61" ht="15" x14ac:dyDescent="0.2">
      <c r="A5" s="106" t="s">
        <v>44</v>
      </c>
      <c r="B5" s="17">
        <v>18353.365158781027</v>
      </c>
      <c r="C5" s="17">
        <v>19299.574141908473</v>
      </c>
      <c r="D5" s="17">
        <v>17363.463283927966</v>
      </c>
      <c r="E5" s="17">
        <v>21753.761481130823</v>
      </c>
      <c r="F5" s="17">
        <v>19199.733000588982</v>
      </c>
      <c r="G5" s="17">
        <v>17223.481501564369</v>
      </c>
      <c r="H5" s="17">
        <v>21001.545208199554</v>
      </c>
      <c r="I5" s="17">
        <v>20583.720330878186</v>
      </c>
      <c r="J5" s="17">
        <v>17844.524295061809</v>
      </c>
      <c r="K5" s="17">
        <v>21678.854483495055</v>
      </c>
      <c r="L5" s="17">
        <v>21699.454907371222</v>
      </c>
      <c r="M5" s="17">
        <v>21529.695612095318</v>
      </c>
      <c r="N5" s="17">
        <v>16724.719988474044</v>
      </c>
      <c r="O5" s="17">
        <v>20640.278426250945</v>
      </c>
      <c r="P5" s="17">
        <v>21019.495332172577</v>
      </c>
      <c r="Q5" s="17">
        <v>23344.115611188707</v>
      </c>
      <c r="R5" s="17">
        <v>18793.687096604652</v>
      </c>
      <c r="S5" s="17">
        <v>20115.706630759603</v>
      </c>
      <c r="T5" s="17">
        <v>21261.803468054837</v>
      </c>
      <c r="U5" s="17">
        <v>23325.326282181846</v>
      </c>
      <c r="V5" s="17">
        <v>22006.708922617483</v>
      </c>
      <c r="W5" s="17">
        <v>20373.877693622246</v>
      </c>
      <c r="X5" s="17">
        <v>21465.822738649655</v>
      </c>
      <c r="Y5" s="17">
        <v>22447.057288672633</v>
      </c>
      <c r="Z5" s="17">
        <v>19503.23464179385</v>
      </c>
      <c r="AA5" s="17">
        <v>20828.375875103411</v>
      </c>
      <c r="AB5" s="17">
        <v>23508.636059203014</v>
      </c>
      <c r="AC5" s="17">
        <v>24005.519749978328</v>
      </c>
      <c r="AD5" s="17">
        <v>19573.087991512279</v>
      </c>
      <c r="AE5" s="17">
        <v>20462.288025979713</v>
      </c>
      <c r="AF5" s="17">
        <v>21543.566017790374</v>
      </c>
      <c r="AG5" s="17">
        <v>27311.068187391007</v>
      </c>
      <c r="AH5" s="17">
        <v>20853.553554670525</v>
      </c>
      <c r="AI5" s="17">
        <v>23433.054410659799</v>
      </c>
      <c r="AJ5" s="17">
        <v>20172.310921618537</v>
      </c>
      <c r="AK5" s="17">
        <v>27258.619579596398</v>
      </c>
      <c r="AL5" s="17">
        <v>23004.828330049259</v>
      </c>
      <c r="AM5" s="17">
        <v>23524.889619198279</v>
      </c>
      <c r="AN5" s="17">
        <v>21705.41564561085</v>
      </c>
      <c r="AO5" s="17">
        <v>25729.680712369511</v>
      </c>
      <c r="AP5" s="17">
        <v>24253.665824142496</v>
      </c>
      <c r="AQ5" s="17">
        <v>25661.489803117282</v>
      </c>
      <c r="AR5" s="17">
        <v>23643.913417607739</v>
      </c>
      <c r="AS5" s="17">
        <v>27115.667027473537</v>
      </c>
      <c r="AT5" s="17">
        <v>23150.757888307911</v>
      </c>
      <c r="AU5" s="17">
        <v>25717.189089643623</v>
      </c>
      <c r="AV5" s="17">
        <v>25178.209139949537</v>
      </c>
      <c r="AW5" s="17">
        <v>28131.793210477612</v>
      </c>
      <c r="AX5" s="17">
        <v>24478.082595447147</v>
      </c>
      <c r="AY5" s="17">
        <v>26303.973785703223</v>
      </c>
      <c r="AZ5" s="17">
        <v>27025.576080385108</v>
      </c>
      <c r="BA5" s="17">
        <v>30376.493447402027</v>
      </c>
      <c r="BB5" s="17">
        <v>25489.622281535387</v>
      </c>
      <c r="BC5" s="17">
        <v>22550.197834332663</v>
      </c>
      <c r="BD5" s="17">
        <v>24369.693902439198</v>
      </c>
      <c r="BE5" s="17">
        <v>23531.466499864175</v>
      </c>
      <c r="BF5" s="17">
        <v>21744.236735888659</v>
      </c>
      <c r="BG5" s="17">
        <v>24952.897918608927</v>
      </c>
      <c r="BH5" s="17">
        <v>28305.647617749928</v>
      </c>
      <c r="BI5" s="17">
        <v>29991.34933780957</v>
      </c>
    </row>
    <row r="6" spans="1:61" ht="15" x14ac:dyDescent="0.2">
      <c r="A6" s="107" t="s">
        <v>45</v>
      </c>
      <c r="B6" s="19">
        <v>5331.9690559779419</v>
      </c>
      <c r="C6" s="19">
        <v>4981.7963426441802</v>
      </c>
      <c r="D6" s="19">
        <v>5331.3941147004252</v>
      </c>
      <c r="E6" s="19">
        <v>5651.1895418149525</v>
      </c>
      <c r="F6" s="19">
        <v>4809.6552631653294</v>
      </c>
      <c r="G6" s="19">
        <v>5725.5346789860896</v>
      </c>
      <c r="H6" s="19">
        <v>5447.9008231539465</v>
      </c>
      <c r="I6" s="19">
        <v>6131.1323674725381</v>
      </c>
      <c r="J6" s="19">
        <v>4930.1387638330261</v>
      </c>
      <c r="K6" s="19">
        <v>6145.9431928781842</v>
      </c>
      <c r="L6" s="19">
        <v>5226.5852509958122</v>
      </c>
      <c r="M6" s="19">
        <v>7415.1618970481468</v>
      </c>
      <c r="N6" s="19">
        <v>5184.3595432419379</v>
      </c>
      <c r="O6" s="19">
        <v>5960.7916290426101</v>
      </c>
      <c r="P6" s="19">
        <v>6105.2187050407229</v>
      </c>
      <c r="Q6" s="19">
        <v>6939.7585413511488</v>
      </c>
      <c r="R6" s="19">
        <v>6545.3118717641119</v>
      </c>
      <c r="S6" s="19">
        <v>6168.1013717581245</v>
      </c>
      <c r="T6" s="19">
        <v>6442.0443082611637</v>
      </c>
      <c r="U6" s="19">
        <v>6495.8983117832349</v>
      </c>
      <c r="V6" s="19">
        <v>5586.9180842193746</v>
      </c>
      <c r="W6" s="19">
        <v>5801.0677504311343</v>
      </c>
      <c r="X6" s="19">
        <v>5654.5187570802937</v>
      </c>
      <c r="Y6" s="19">
        <v>7087.9060194634549</v>
      </c>
      <c r="Z6" s="19">
        <v>5257.5154265538395</v>
      </c>
      <c r="AA6" s="19">
        <v>6111.0211649012144</v>
      </c>
      <c r="AB6" s="19">
        <v>5631.3585937541102</v>
      </c>
      <c r="AC6" s="19">
        <v>7598.0240085388014</v>
      </c>
      <c r="AD6" s="19">
        <v>6353.15926536597</v>
      </c>
      <c r="AE6" s="19">
        <v>5745.3699044797513</v>
      </c>
      <c r="AF6" s="19">
        <v>6119.3130110216534</v>
      </c>
      <c r="AG6" s="19">
        <v>7649.3338114883227</v>
      </c>
      <c r="AH6" s="19">
        <v>6501.6268193320811</v>
      </c>
      <c r="AI6" s="19">
        <v>6806.4567330105647</v>
      </c>
      <c r="AJ6" s="19">
        <v>6225.7845923162558</v>
      </c>
      <c r="AK6" s="19">
        <v>7308.5112708534734</v>
      </c>
      <c r="AL6" s="19">
        <v>5996.270899259187</v>
      </c>
      <c r="AM6" s="19">
        <v>6644.2195667425349</v>
      </c>
      <c r="AN6" s="19">
        <v>5293.7099838677432</v>
      </c>
      <c r="AO6" s="19">
        <v>7423.8972469475093</v>
      </c>
      <c r="AP6" s="19">
        <v>6623.218310370441</v>
      </c>
      <c r="AQ6" s="19">
        <v>6239.9466594962514</v>
      </c>
      <c r="AR6" s="19">
        <v>6618.1960785002248</v>
      </c>
      <c r="AS6" s="19">
        <v>7824.5665868773849</v>
      </c>
      <c r="AT6" s="19">
        <v>6404.3954522055246</v>
      </c>
      <c r="AU6" s="19">
        <v>7572.5794245733041</v>
      </c>
      <c r="AV6" s="19">
        <v>6560.7392128373058</v>
      </c>
      <c r="AW6" s="19">
        <v>7358.6501388025736</v>
      </c>
      <c r="AX6" s="19">
        <v>7772.0351300771354</v>
      </c>
      <c r="AY6" s="19">
        <v>6458.6887813035719</v>
      </c>
      <c r="AZ6" s="19">
        <v>7044.2001154995696</v>
      </c>
      <c r="BA6" s="19">
        <v>7963.654713379191</v>
      </c>
      <c r="BB6" s="19">
        <v>6972.1633031264437</v>
      </c>
      <c r="BC6" s="19">
        <v>7038.9382437912336</v>
      </c>
      <c r="BD6" s="19">
        <v>7059.6419100127614</v>
      </c>
      <c r="BE6" s="19">
        <v>8401.664681421149</v>
      </c>
      <c r="BF6" s="19">
        <v>8152.1697168562514</v>
      </c>
      <c r="BG6" s="19">
        <v>9125.8797005470442</v>
      </c>
      <c r="BH6" s="19">
        <v>10146.149774834734</v>
      </c>
      <c r="BI6" s="19">
        <v>10915.473396264504</v>
      </c>
    </row>
    <row r="7" spans="1:61" ht="15" x14ac:dyDescent="0.2">
      <c r="A7" s="20" t="s">
        <v>46</v>
      </c>
      <c r="B7" s="21">
        <v>12781.093653477998</v>
      </c>
      <c r="C7" s="21">
        <v>16187.540679609989</v>
      </c>
      <c r="D7" s="21">
        <v>16042.365639349662</v>
      </c>
      <c r="E7" s="21">
        <v>15719.366251211304</v>
      </c>
      <c r="F7" s="21">
        <v>15314.840511686163</v>
      </c>
      <c r="G7" s="21">
        <v>14648.272920347108</v>
      </c>
      <c r="H7" s="21">
        <v>15731.334355400115</v>
      </c>
      <c r="I7" s="21">
        <v>17362.134892910348</v>
      </c>
      <c r="J7" s="21">
        <v>19970.062387664286</v>
      </c>
      <c r="K7" s="21">
        <v>13324.455009565989</v>
      </c>
      <c r="L7" s="21">
        <v>12028.329532921156</v>
      </c>
      <c r="M7" s="21">
        <v>12028.36842464716</v>
      </c>
      <c r="N7" s="21">
        <v>18443.876695510859</v>
      </c>
      <c r="O7" s="21">
        <v>16069.729191857818</v>
      </c>
      <c r="P7" s="21">
        <v>14615.302882905684</v>
      </c>
      <c r="Q7" s="21">
        <v>14065.481749622712</v>
      </c>
      <c r="R7" s="21">
        <v>15953.179940415635</v>
      </c>
      <c r="S7" s="21">
        <v>18298.645060240811</v>
      </c>
      <c r="T7" s="21">
        <v>13108.529206961528</v>
      </c>
      <c r="U7" s="21">
        <v>16920.958051859096</v>
      </c>
      <c r="V7" s="21">
        <v>12092.664577547086</v>
      </c>
      <c r="W7" s="21">
        <v>14534.003670313094</v>
      </c>
      <c r="X7" s="21">
        <v>11802.688318700735</v>
      </c>
      <c r="Y7" s="21">
        <v>12665.510772708725</v>
      </c>
      <c r="Z7" s="21">
        <v>12707.603221508516</v>
      </c>
      <c r="AA7" s="21">
        <v>13086.241437312048</v>
      </c>
      <c r="AB7" s="21">
        <v>9204.7016342332408</v>
      </c>
      <c r="AC7" s="21">
        <v>9579.9295349499316</v>
      </c>
      <c r="AD7" s="21">
        <v>12565.40661870467</v>
      </c>
      <c r="AE7" s="21">
        <v>15186.298690923233</v>
      </c>
      <c r="AF7" s="21">
        <v>15657.207566625078</v>
      </c>
      <c r="AG7" s="21">
        <v>8907.3285541814221</v>
      </c>
      <c r="AH7" s="21">
        <v>13460.777468792889</v>
      </c>
      <c r="AI7" s="21">
        <v>11584.334701087933</v>
      </c>
      <c r="AJ7" s="21">
        <v>10905.656890461085</v>
      </c>
      <c r="AK7" s="21">
        <v>7053.0875336250028</v>
      </c>
      <c r="AL7" s="21">
        <v>10751.442146238569</v>
      </c>
      <c r="AM7" s="21">
        <v>12758.351732343139</v>
      </c>
      <c r="AN7" s="21">
        <v>16922.486990010544</v>
      </c>
      <c r="AO7" s="21">
        <v>11844.47990604306</v>
      </c>
      <c r="AP7" s="21">
        <v>12648.149084669863</v>
      </c>
      <c r="AQ7" s="21">
        <v>15711.628144505499</v>
      </c>
      <c r="AR7" s="21">
        <v>16984.976762896036</v>
      </c>
      <c r="AS7" s="21">
        <v>13383.782507135813</v>
      </c>
      <c r="AT7" s="21">
        <v>13453.482799704918</v>
      </c>
      <c r="AU7" s="21">
        <v>16102.190095362834</v>
      </c>
      <c r="AV7" s="21">
        <v>17769.965060347204</v>
      </c>
      <c r="AW7" s="21">
        <v>13943.799434777891</v>
      </c>
      <c r="AX7" s="21">
        <v>12270.433248611265</v>
      </c>
      <c r="AY7" s="21">
        <v>15954.565327990762</v>
      </c>
      <c r="AZ7" s="21">
        <v>16380.944755632574</v>
      </c>
      <c r="BA7" s="21">
        <v>12774.025784972269</v>
      </c>
      <c r="BB7" s="21">
        <v>18214.571743855282</v>
      </c>
      <c r="BC7" s="21">
        <v>11620.652846084235</v>
      </c>
      <c r="BD7" s="21">
        <v>18077.005624211255</v>
      </c>
      <c r="BE7" s="21">
        <v>20779.015190232887</v>
      </c>
      <c r="BF7" s="21">
        <v>19340.182543756662</v>
      </c>
      <c r="BG7" s="21">
        <v>16661.006907097541</v>
      </c>
      <c r="BH7" s="21">
        <v>13158.223487735111</v>
      </c>
      <c r="BI7" s="21">
        <v>13838.619871051698</v>
      </c>
    </row>
    <row r="8" spans="1:61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12037.122013963743</v>
      </c>
      <c r="G8" s="19">
        <v>12148.682237862136</v>
      </c>
      <c r="H8" s="19">
        <v>11221.604255069391</v>
      </c>
      <c r="I8" s="19">
        <v>11984.574902317496</v>
      </c>
      <c r="J8" s="19">
        <v>9432.137080802866</v>
      </c>
      <c r="K8" s="19">
        <v>9948.5494642085996</v>
      </c>
      <c r="L8" s="19">
        <v>9973.0552752399872</v>
      </c>
      <c r="M8" s="19">
        <v>10062.348141614504</v>
      </c>
      <c r="N8" s="19">
        <v>10314.750797073915</v>
      </c>
      <c r="O8" s="19">
        <v>10319.492748050934</v>
      </c>
      <c r="P8" s="19">
        <v>10629.218070105466</v>
      </c>
      <c r="Q8" s="19">
        <v>10862.465656141876</v>
      </c>
      <c r="R8" s="19">
        <v>10462.117619354731</v>
      </c>
      <c r="S8" s="19">
        <v>11004.935917624303</v>
      </c>
      <c r="T8" s="19">
        <v>12417.078973508651</v>
      </c>
      <c r="U8" s="19">
        <v>12841.932000759327</v>
      </c>
      <c r="V8" s="19">
        <v>12968.880853417175</v>
      </c>
      <c r="W8" s="19">
        <v>13183.751111431793</v>
      </c>
      <c r="X8" s="19">
        <v>13687.211077575868</v>
      </c>
      <c r="Y8" s="19">
        <v>13181.305529470186</v>
      </c>
      <c r="Z8" s="19">
        <v>12923.65513822275</v>
      </c>
      <c r="AA8" s="19">
        <v>12846.368611565684</v>
      </c>
      <c r="AB8" s="19">
        <v>13450.798999963565</v>
      </c>
      <c r="AC8" s="19">
        <v>14113.428573493244</v>
      </c>
      <c r="AD8" s="19">
        <v>13416.509910813347</v>
      </c>
      <c r="AE8" s="19">
        <v>12382.206009922747</v>
      </c>
      <c r="AF8" s="19">
        <v>12187.206122707079</v>
      </c>
      <c r="AG8" s="19">
        <v>14695.120110555132</v>
      </c>
      <c r="AH8" s="19">
        <v>14938.205075132961</v>
      </c>
      <c r="AI8" s="19">
        <v>14227.729427952921</v>
      </c>
      <c r="AJ8" s="19">
        <v>15196.815014933834</v>
      </c>
      <c r="AK8" s="19">
        <v>16090.523009250297</v>
      </c>
      <c r="AL8" s="19">
        <v>16421.003630171032</v>
      </c>
      <c r="AM8" s="19">
        <v>14882.016099816961</v>
      </c>
      <c r="AN8" s="19">
        <v>14762.214065657701</v>
      </c>
      <c r="AO8" s="19">
        <v>17076.975998805228</v>
      </c>
      <c r="AP8" s="19">
        <v>18156.046755295196</v>
      </c>
      <c r="AQ8" s="19">
        <v>14360.047399970315</v>
      </c>
      <c r="AR8" s="19">
        <v>16165.598349474876</v>
      </c>
      <c r="AS8" s="19">
        <v>19212.653802916997</v>
      </c>
      <c r="AT8" s="19">
        <v>19763.021469127088</v>
      </c>
      <c r="AU8" s="19">
        <v>17941.536087100551</v>
      </c>
      <c r="AV8" s="19">
        <v>17252.495094911505</v>
      </c>
      <c r="AW8" s="19">
        <v>20869.398741813944</v>
      </c>
      <c r="AX8" s="19">
        <v>21258.551701962311</v>
      </c>
      <c r="AY8" s="19">
        <v>19483.093509491642</v>
      </c>
      <c r="AZ8" s="19">
        <v>19181.926780324888</v>
      </c>
      <c r="BA8" s="19">
        <v>22507.830693194926</v>
      </c>
      <c r="BB8" s="19">
        <v>19661.192499594265</v>
      </c>
      <c r="BC8" s="19">
        <v>4376.4426970250188</v>
      </c>
      <c r="BD8" s="19">
        <v>4268.8978679126076</v>
      </c>
      <c r="BE8" s="19">
        <v>5961.722529600499</v>
      </c>
      <c r="BF8" s="19">
        <v>6623.897633868819</v>
      </c>
      <c r="BG8" s="19">
        <v>7668.2805160074249</v>
      </c>
      <c r="BH8" s="19">
        <v>8895.7275548624293</v>
      </c>
      <c r="BI8" s="19">
        <v>13077.296030586214</v>
      </c>
    </row>
    <row r="9" spans="1:61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18212.663971735994</v>
      </c>
      <c r="G9" s="21">
        <v>18481.792414162417</v>
      </c>
      <c r="H9" s="21">
        <v>20488.493875183878</v>
      </c>
      <c r="I9" s="21">
        <v>23302.706589892612</v>
      </c>
      <c r="J9" s="21">
        <v>18783.572343489312</v>
      </c>
      <c r="K9" s="21">
        <v>19418.082336162312</v>
      </c>
      <c r="L9" s="21">
        <v>18049.297386405131</v>
      </c>
      <c r="M9" s="21">
        <v>18608.237140243764</v>
      </c>
      <c r="N9" s="21">
        <v>17330.366255459794</v>
      </c>
      <c r="O9" s="21">
        <v>19980.30163252831</v>
      </c>
      <c r="P9" s="21">
        <v>21022.713283780879</v>
      </c>
      <c r="Q9" s="21">
        <v>22706.12928159488</v>
      </c>
      <c r="R9" s="21">
        <v>18619.325781490799</v>
      </c>
      <c r="S9" s="21">
        <v>20969.472260208113</v>
      </c>
      <c r="T9" s="21">
        <v>21233.997949347409</v>
      </c>
      <c r="U9" s="21">
        <v>24014.524671854142</v>
      </c>
      <c r="V9" s="21">
        <v>17854.497125041566</v>
      </c>
      <c r="W9" s="21">
        <v>18746.626328106351</v>
      </c>
      <c r="X9" s="21">
        <v>20772.288563847706</v>
      </c>
      <c r="Y9" s="21">
        <v>20820.092953998876</v>
      </c>
      <c r="Z9" s="21">
        <v>16237.910448047684</v>
      </c>
      <c r="AA9" s="21">
        <v>18756.276406044944</v>
      </c>
      <c r="AB9" s="21">
        <v>18934.787100459118</v>
      </c>
      <c r="AC9" s="21">
        <v>19293.508404740096</v>
      </c>
      <c r="AD9" s="21">
        <v>17544.065221179622</v>
      </c>
      <c r="AE9" s="21">
        <v>18835.530590381877</v>
      </c>
      <c r="AF9" s="21">
        <v>21916.751809645048</v>
      </c>
      <c r="AG9" s="21">
        <v>23016.045503515201</v>
      </c>
      <c r="AH9" s="21">
        <v>21139.554146109414</v>
      </c>
      <c r="AI9" s="21">
        <v>21267.946243757058</v>
      </c>
      <c r="AJ9" s="21">
        <v>19151.155664049711</v>
      </c>
      <c r="AK9" s="21">
        <v>21254.423905904179</v>
      </c>
      <c r="AL9" s="21">
        <v>19911.654131452204</v>
      </c>
      <c r="AM9" s="21">
        <v>20891.701198124523</v>
      </c>
      <c r="AN9" s="21">
        <v>23760.083141054278</v>
      </c>
      <c r="AO9" s="21">
        <v>24347.632101654883</v>
      </c>
      <c r="AP9" s="21">
        <v>24116.179920634666</v>
      </c>
      <c r="AQ9" s="21">
        <v>24402.4111823725</v>
      </c>
      <c r="AR9" s="21">
        <v>26144.023470691849</v>
      </c>
      <c r="AS9" s="21">
        <v>28806.564004827571</v>
      </c>
      <c r="AT9" s="21">
        <v>24309.027120587441</v>
      </c>
      <c r="AU9" s="21">
        <v>28100.401960041232</v>
      </c>
      <c r="AV9" s="21">
        <v>27863.663125211224</v>
      </c>
      <c r="AW9" s="21">
        <v>29109.173220712775</v>
      </c>
      <c r="AX9" s="21">
        <v>25024.766995798651</v>
      </c>
      <c r="AY9" s="21">
        <v>26917.020800587103</v>
      </c>
      <c r="AZ9" s="21">
        <v>28086.420731100181</v>
      </c>
      <c r="BA9" s="21">
        <v>30245.830025882951</v>
      </c>
      <c r="BB9" s="21">
        <v>27693.530401858799</v>
      </c>
      <c r="BC9" s="21">
        <v>17306.636220925251</v>
      </c>
      <c r="BD9" s="21">
        <v>19380.770062850021</v>
      </c>
      <c r="BE9" s="21">
        <v>21083.407696761522</v>
      </c>
      <c r="BF9" s="21">
        <v>19775.992932311976</v>
      </c>
      <c r="BG9" s="21">
        <v>21872.645237002751</v>
      </c>
      <c r="BH9" s="21">
        <v>22572.323427255877</v>
      </c>
      <c r="BI9" s="21">
        <v>24914.662434832608</v>
      </c>
    </row>
    <row r="10" spans="1:61" ht="15" x14ac:dyDescent="0.2">
      <c r="A10" s="23" t="s">
        <v>50</v>
      </c>
      <c r="B10" s="24">
        <v>29378.571494690939</v>
      </c>
      <c r="C10" s="24">
        <v>31122.42723861165</v>
      </c>
      <c r="D10" s="24">
        <v>28698.034541570083</v>
      </c>
      <c r="E10" s="24">
        <v>32774.691562758468</v>
      </c>
      <c r="F10" s="24">
        <v>33148.686817668218</v>
      </c>
      <c r="G10" s="24">
        <v>31264.17892459728</v>
      </c>
      <c r="H10" s="24">
        <v>32913.890766639117</v>
      </c>
      <c r="I10" s="24">
        <v>32758.855903685937</v>
      </c>
      <c r="J10" s="24">
        <v>33375.990848868605</v>
      </c>
      <c r="K10" s="24">
        <v>31691.272029298529</v>
      </c>
      <c r="L10" s="24">
        <v>30921.923051572398</v>
      </c>
      <c r="M10" s="24">
        <v>32443.785077081327</v>
      </c>
      <c r="N10" s="24">
        <v>33289.34374422874</v>
      </c>
      <c r="O10" s="24">
        <v>33024.651444041483</v>
      </c>
      <c r="P10" s="24">
        <v>31411.705425485445</v>
      </c>
      <c r="Q10" s="24">
        <v>32591.112441623449</v>
      </c>
      <c r="R10" s="24">
        <v>33138.219706902215</v>
      </c>
      <c r="S10" s="24">
        <v>34611.047012838622</v>
      </c>
      <c r="T10" s="24">
        <v>32099.542790656647</v>
      </c>
      <c r="U10" s="24">
        <v>35640.129816126399</v>
      </c>
      <c r="V10" s="24">
        <v>35007.37827405674</v>
      </c>
      <c r="W10" s="24">
        <v>35302.96529010313</v>
      </c>
      <c r="X10" s="24">
        <v>31974.309685611155</v>
      </c>
      <c r="Y10" s="24">
        <v>34670.165695069074</v>
      </c>
      <c r="Z10" s="24">
        <v>34402.807070942574</v>
      </c>
      <c r="AA10" s="24">
        <v>34262.36744298134</v>
      </c>
      <c r="AB10" s="24">
        <v>33129.668088732768</v>
      </c>
      <c r="AC10" s="24">
        <v>36259.446266476531</v>
      </c>
      <c r="AD10" s="24">
        <v>34529.560689606107</v>
      </c>
      <c r="AE10" s="24">
        <v>34993.764257862538</v>
      </c>
      <c r="AF10" s="24">
        <v>33539.870957113264</v>
      </c>
      <c r="AG10" s="24">
        <v>35834.898288072131</v>
      </c>
      <c r="AH10" s="24">
        <v>34786.652412084994</v>
      </c>
      <c r="AI10" s="24">
        <v>34970.643479285893</v>
      </c>
      <c r="AJ10" s="24">
        <v>33648.977143998774</v>
      </c>
      <c r="AK10" s="24">
        <v>36890.335693454726</v>
      </c>
      <c r="AL10" s="24">
        <v>36602.25584309519</v>
      </c>
      <c r="AM10" s="24">
        <v>37149.772953595726</v>
      </c>
      <c r="AN10" s="24">
        <v>35105.345208557672</v>
      </c>
      <c r="AO10" s="24">
        <v>38041.300563290759</v>
      </c>
      <c r="AP10" s="24">
        <v>37913.235184351135</v>
      </c>
      <c r="AQ10" s="24">
        <v>37765.405203655209</v>
      </c>
      <c r="AR10" s="24">
        <v>37545.336565270889</v>
      </c>
      <c r="AS10" s="24">
        <v>39112.944146006826</v>
      </c>
      <c r="AT10" s="24">
        <v>38870.317224979575</v>
      </c>
      <c r="AU10" s="24">
        <v>39564.390541358218</v>
      </c>
      <c r="AV10" s="24">
        <v>39194.51324362064</v>
      </c>
      <c r="AW10" s="24">
        <v>41610.332287745085</v>
      </c>
      <c r="AX10" s="24">
        <v>41140.988862489154</v>
      </c>
      <c r="AY10" s="24">
        <v>41663.653729976118</v>
      </c>
      <c r="AZ10" s="24">
        <v>41879.452194252735</v>
      </c>
      <c r="BA10" s="24">
        <v>43580.762209605891</v>
      </c>
      <c r="BB10" s="24">
        <v>43223.632634618225</v>
      </c>
      <c r="BC10" s="24">
        <v>28200.03196951298</v>
      </c>
      <c r="BD10" s="24">
        <v>34311.182463445795</v>
      </c>
      <c r="BE10" s="24">
        <v>37654.734584138925</v>
      </c>
      <c r="BF10" s="24">
        <v>36502.812202091976</v>
      </c>
      <c r="BG10" s="24">
        <v>36683.742227712915</v>
      </c>
      <c r="BH10" s="24">
        <v>37547.383471254121</v>
      </c>
      <c r="BI10" s="24">
        <v>42624.730898074034</v>
      </c>
    </row>
    <row r="11" spans="1:61" s="27" customFormat="1" ht="21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61" ht="13.5" customHeight="1" x14ac:dyDescent="0.2">
      <c r="A12" s="28" t="s">
        <v>51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61" ht="15" x14ac:dyDescent="0.2">
      <c r="A13" s="29" t="s">
        <v>43</v>
      </c>
      <c r="B13" s="30"/>
      <c r="C13" s="31"/>
      <c r="D13" s="31"/>
      <c r="E13" s="31"/>
      <c r="F13" s="31">
        <f t="shared" ref="F13:F19" si="0">+(F4/B4-1)*100</f>
        <v>1.3681632948773226</v>
      </c>
      <c r="G13" s="31">
        <f t="shared" ref="G13:G19" si="1">+(G4/C4-1)*100</f>
        <v>-5.487146225332773</v>
      </c>
      <c r="H13" s="31">
        <f t="shared" ref="H13:H19" si="2">+(H4/D4-1)*100</f>
        <v>16.54378596338757</v>
      </c>
      <c r="I13" s="31">
        <f t="shared" ref="I13:I19" si="3">+(I4/E4-1)*100</f>
        <v>-2.5181520084354148</v>
      </c>
      <c r="J13" s="31">
        <f t="shared" ref="J13:J19" si="4">+(J4/F4-1)*100</f>
        <v>-5.1342325068154953</v>
      </c>
      <c r="K13" s="31">
        <f t="shared" ref="K13:K19" si="5">+(K4/G4-1)*100</f>
        <v>21.246124322503302</v>
      </c>
      <c r="L13" s="31">
        <f t="shared" ref="L13:L19" si="6">+(L4/H4-1)*100</f>
        <v>1.8570700460780021</v>
      </c>
      <c r="M13" s="31">
        <f t="shared" ref="M13:M19" si="7">+(M4/I4-1)*100</f>
        <v>8.269968892934676</v>
      </c>
      <c r="N13" s="31">
        <f t="shared" ref="N13:N19" si="8">+(N4/J4-1)*100</f>
        <v>-3.8225830134913097</v>
      </c>
      <c r="O13" s="31">
        <f t="shared" ref="O13:O19" si="9">+(O4/K4-1)*100</f>
        <v>-4.4025371217554792</v>
      </c>
      <c r="P13" s="31">
        <f t="shared" ref="P13:P19" si="10">+(P4/L4-1)*100</f>
        <v>0.67773911423998356</v>
      </c>
      <c r="Q13" s="31">
        <f t="shared" ref="Q13:Q19" si="11">+(Q4/M4-1)*100</f>
        <v>4.6920772666866117</v>
      </c>
      <c r="R13" s="31">
        <f t="shared" ref="R13:R19" si="12">+(R4/N4-1)*100</f>
        <v>15.620396936273572</v>
      </c>
      <c r="S13" s="31">
        <f t="shared" ref="S13:S19" si="13">+(S4/O4-1)*100</f>
        <v>-1.2032553068717866</v>
      </c>
      <c r="T13" s="31">
        <f t="shared" ref="T13:T19" si="14">+(T4/P4-1)*100</f>
        <v>2.1275119389873476</v>
      </c>
      <c r="U13" s="31">
        <f t="shared" ref="U13:U19" si="15">+(U4/Q4-1)*100</f>
        <v>-1.5146106613635357</v>
      </c>
      <c r="V13" s="31">
        <f t="shared" ref="V13:V19" si="16">+(V4/R4-1)*100</f>
        <v>9.0700043052994275</v>
      </c>
      <c r="W13" s="31">
        <f t="shared" ref="W13:W19" si="17">+(W4/S4-1)*100</f>
        <v>-0.36136629531416942</v>
      </c>
      <c r="X13" s="31">
        <f t="shared" ref="X13:X19" si="18">+(X4/T4-1)*100</f>
        <v>-2.0055321159262118</v>
      </c>
      <c r="Y13" s="31">
        <f t="shared" ref="Y13:Y19" si="19">+(Y4/U4-1)*100</f>
        <v>-1.0001080784259098</v>
      </c>
      <c r="Z13" s="31">
        <f t="shared" ref="Z13:Z19" si="20">+(Z4/V4-1)*100</f>
        <v>-10.296205720722041</v>
      </c>
      <c r="AA13" s="31">
        <f t="shared" ref="AA13:AA19" si="21">+(AA4/W4-1)*100</f>
        <v>2.8906571106049883</v>
      </c>
      <c r="AB13" s="31">
        <f t="shared" ref="AB13:AB19" si="22">+(AB4/X4-1)*100</f>
        <v>7.539176875746989</v>
      </c>
      <c r="AC13" s="31">
        <f t="shared" ref="AC13:AC19" si="23">+(AC4/Y4-1)*100</f>
        <v>6.9787979213151496</v>
      </c>
      <c r="AD13" s="31">
        <f t="shared" ref="AD13:AD19" si="24">+(AD4/Z4-1)*100</f>
        <v>4.5492270360774967</v>
      </c>
      <c r="AE13" s="31">
        <f t="shared" ref="AE13:AE19" si="25">+(AE4/AA4-1)*100</f>
        <v>-2.6791183473623637</v>
      </c>
      <c r="AF13" s="31">
        <f t="shared" ref="AF13:AF19" si="26">+(AF4/AB4-1)*100</f>
        <v>-5.199931162867677</v>
      </c>
      <c r="AG13" s="31">
        <f t="shared" ref="AG13:AG19" si="27">+(AG4/AC4-1)*100</f>
        <v>10.740981475133161</v>
      </c>
      <c r="AH13" s="31">
        <f t="shared" ref="AH13:AH19" si="28">+(AH4/AD4-1)*100</f>
        <v>5.5759494865153192</v>
      </c>
      <c r="AI13" s="31">
        <f t="shared" ref="AI13:AI19" si="29">+(AI4/AE4-1)*100</f>
        <v>15.352866655309349</v>
      </c>
      <c r="AJ13" s="31">
        <f t="shared" ref="AJ13:AJ19" si="30">+(AJ4/AF4-1)*100</f>
        <v>-4.6127587701007</v>
      </c>
      <c r="AK13" s="31">
        <f t="shared" ref="AK13:AK19" si="31">+(AK4/AG4-1)*100</f>
        <v>-1.1231579150313475</v>
      </c>
      <c r="AL13" s="31">
        <f t="shared" ref="AL13:AL19" si="32">+(AL4/AH4-1)*100</f>
        <v>6.0693977220802386</v>
      </c>
      <c r="AM13" s="31">
        <f t="shared" ref="AM13:AM19" si="33">+(AM4/AI4-1)*100</f>
        <v>-0.22825279986560254</v>
      </c>
      <c r="AN13" s="31">
        <f t="shared" ref="AN13:AN19" si="34">+(AN4/AJ4-1)*100</f>
        <v>2.3366398129250232</v>
      </c>
      <c r="AO13" s="31">
        <f t="shared" ref="AO13:AO19" si="35">+(AO4/AK4-1)*100</f>
        <v>-4.1188743605570677</v>
      </c>
      <c r="AP13" s="31">
        <f t="shared" ref="AP13:AP19" si="36">+(AP4/AL4-1)*100</f>
        <v>6.4634314374912405</v>
      </c>
      <c r="AQ13" s="31">
        <f t="shared" ref="AQ13:AQ19" si="37">+(AQ4/AM4-1)*100</f>
        <v>5.7270584609654396</v>
      </c>
      <c r="AR13" s="31">
        <f t="shared" ref="AR13:AR19" si="38">+(AR4/AN4-1)*100</f>
        <v>12.072624845655898</v>
      </c>
      <c r="AS13" s="31">
        <f t="shared" ref="AS13:AS19" si="39">+(AS4/AO4-1)*100</f>
        <v>5.4205704393543996</v>
      </c>
      <c r="AT13" s="31">
        <f t="shared" ref="AT13:AT19" si="40">+(AT4/AP4-1)*100</f>
        <v>-4.2768656747596996</v>
      </c>
      <c r="AU13" s="31">
        <f t="shared" ref="AU13:AU19" si="41">+(AU4/AQ4-1)*100</f>
        <v>4.4023660383015084</v>
      </c>
      <c r="AV13" s="31">
        <f t="shared" ref="AV13:AV19" si="42">+(AV4/AR4-1)*100</f>
        <v>4.8607285550959389</v>
      </c>
      <c r="AW13" s="31">
        <f t="shared" ref="AW13:AY19" si="43">+(AW4/AS4-1)*100</f>
        <v>1.5495285373337442</v>
      </c>
      <c r="AX13" s="31">
        <f t="shared" si="43"/>
        <v>9.2806867181460575</v>
      </c>
      <c r="AY13" s="31">
        <f t="shared" si="43"/>
        <v>-1.7026715133684256</v>
      </c>
      <c r="AZ13" s="56">
        <f t="shared" ref="AZ13:BE13" si="44">+(AZ4/AV4-1)*100</f>
        <v>7.3100713531534023</v>
      </c>
      <c r="BA13" s="56">
        <f t="shared" si="44"/>
        <v>8.0003849515235537</v>
      </c>
      <c r="BB13" s="56">
        <f t="shared" si="44"/>
        <v>0.50500743935177894</v>
      </c>
      <c r="BC13" s="31">
        <f t="shared" si="44"/>
        <v>-9.4743133477169224</v>
      </c>
      <c r="BD13" s="31">
        <f t="shared" si="44"/>
        <v>-7.6551829477796263</v>
      </c>
      <c r="BE13" s="31">
        <f t="shared" si="44"/>
        <v>-16.44504613047415</v>
      </c>
      <c r="BF13" s="31">
        <f t="shared" ref="BF13:BF19" si="45">+(BF4/BB4-1)*100</f>
        <v>-7.5973168858263112</v>
      </c>
      <c r="BG13" s="31">
        <f t="shared" ref="BG13:BG19" si="46">+(BG4/BC4-1)*100</f>
        <v>15.369425773167066</v>
      </c>
      <c r="BH13" s="31">
        <f t="shared" ref="BH13:BH19" si="47">+(BH4/BD4-1)*100</f>
        <v>22.618320319713714</v>
      </c>
      <c r="BI13" s="31">
        <f t="shared" ref="BI13:BI19" si="48">+(BI4/BE4-1)*100</f>
        <v>28.126790404538159</v>
      </c>
    </row>
    <row r="14" spans="1:61" ht="15" x14ac:dyDescent="0.2">
      <c r="A14" s="106" t="s">
        <v>44</v>
      </c>
      <c r="C14" s="32"/>
      <c r="D14" s="32"/>
      <c r="E14" s="32"/>
      <c r="F14" s="32">
        <f t="shared" si="0"/>
        <v>4.611513117544086</v>
      </c>
      <c r="G14" s="32">
        <f t="shared" si="1"/>
        <v>-10.757194045209161</v>
      </c>
      <c r="H14" s="32">
        <f t="shared" si="2"/>
        <v>20.952513129331084</v>
      </c>
      <c r="I14" s="32">
        <f t="shared" si="3"/>
        <v>-5.3785693626710369</v>
      </c>
      <c r="J14" s="32">
        <f t="shared" si="4"/>
        <v>-7.0584768313476047</v>
      </c>
      <c r="K14" s="32">
        <f t="shared" si="5"/>
        <v>25.868016182012997</v>
      </c>
      <c r="L14" s="32">
        <f t="shared" si="6"/>
        <v>3.3231349991294179</v>
      </c>
      <c r="M14" s="32">
        <f t="shared" si="7"/>
        <v>4.5957449188524402</v>
      </c>
      <c r="N14" s="32">
        <f t="shared" si="8"/>
        <v>-6.2753385188175193</v>
      </c>
      <c r="O14" s="32">
        <f t="shared" si="9"/>
        <v>-4.7907330990888735</v>
      </c>
      <c r="P14" s="32">
        <f t="shared" si="10"/>
        <v>-3.1335329762945618</v>
      </c>
      <c r="Q14" s="32">
        <f t="shared" si="11"/>
        <v>8.4275227656913643</v>
      </c>
      <c r="R14" s="32">
        <f t="shared" si="12"/>
        <v>12.370712989852461</v>
      </c>
      <c r="S14" s="32">
        <f t="shared" si="13"/>
        <v>-2.5414957330428978</v>
      </c>
      <c r="T14" s="32">
        <f t="shared" si="14"/>
        <v>1.1527780855489</v>
      </c>
      <c r="U14" s="32">
        <f t="shared" si="15"/>
        <v>-8.0488502198194922E-2</v>
      </c>
      <c r="V14" s="32">
        <f t="shared" si="16"/>
        <v>17.096282435144449</v>
      </c>
      <c r="W14" s="32">
        <f t="shared" si="17"/>
        <v>1.283430244840944</v>
      </c>
      <c r="X14" s="32">
        <f t="shared" si="18"/>
        <v>0.95955769180797734</v>
      </c>
      <c r="Y14" s="32">
        <f t="shared" si="19"/>
        <v>-3.7653020707372531</v>
      </c>
      <c r="Z14" s="32">
        <f t="shared" si="20"/>
        <v>-11.375959438672256</v>
      </c>
      <c r="AA14" s="32">
        <f t="shared" si="21"/>
        <v>2.230788798852168</v>
      </c>
      <c r="AB14" s="32">
        <f t="shared" si="22"/>
        <v>9.5165852500739732</v>
      </c>
      <c r="AC14" s="32">
        <f t="shared" si="23"/>
        <v>6.9428363872539034</v>
      </c>
      <c r="AD14" s="32">
        <f t="shared" si="24"/>
        <v>0.35816289452181849</v>
      </c>
      <c r="AE14" s="32">
        <f t="shared" si="25"/>
        <v>-1.7576399202651749</v>
      </c>
      <c r="AF14" s="32">
        <f t="shared" si="26"/>
        <v>-8.3589283379261303</v>
      </c>
      <c r="AG14" s="32">
        <f t="shared" si="27"/>
        <v>13.769951543813841</v>
      </c>
      <c r="AH14" s="32">
        <f t="shared" si="28"/>
        <v>6.541970095436711</v>
      </c>
      <c r="AI14" s="32">
        <f t="shared" si="29"/>
        <v>14.518251238122959</v>
      </c>
      <c r="AJ14" s="32">
        <f t="shared" si="30"/>
        <v>-6.3650330453160482</v>
      </c>
      <c r="AK14" s="32">
        <f t="shared" si="31"/>
        <v>-0.19204158341497024</v>
      </c>
      <c r="AL14" s="32">
        <f t="shared" si="32"/>
        <v>10.316106411978488</v>
      </c>
      <c r="AM14" s="32">
        <f t="shared" si="33"/>
        <v>0.39190455895798948</v>
      </c>
      <c r="AN14" s="32">
        <f t="shared" si="34"/>
        <v>7.6000450813461073</v>
      </c>
      <c r="AO14" s="32">
        <f t="shared" si="35"/>
        <v>-5.6090106205206602</v>
      </c>
      <c r="AP14" s="32">
        <f t="shared" si="36"/>
        <v>5.4285886257277038</v>
      </c>
      <c r="AQ14" s="32">
        <f t="shared" si="37"/>
        <v>9.0822963189393988</v>
      </c>
      <c r="AR14" s="32">
        <f t="shared" si="38"/>
        <v>8.9309405709946823</v>
      </c>
      <c r="AS14" s="32">
        <f t="shared" si="39"/>
        <v>5.386721780957493</v>
      </c>
      <c r="AT14" s="32">
        <f t="shared" si="40"/>
        <v>-4.5473865428488409</v>
      </c>
      <c r="AU14" s="32">
        <f t="shared" si="41"/>
        <v>0.21705398616247429</v>
      </c>
      <c r="AV14" s="32">
        <f t="shared" si="42"/>
        <v>6.4891783997111041</v>
      </c>
      <c r="AW14" s="32">
        <f t="shared" si="43"/>
        <v>3.7473766807009978</v>
      </c>
      <c r="AX14" s="32">
        <f t="shared" si="43"/>
        <v>5.7333963472944838</v>
      </c>
      <c r="AY14" s="32">
        <f t="shared" si="43"/>
        <v>2.2816828620508156</v>
      </c>
      <c r="AZ14" s="57">
        <f t="shared" ref="AZ14:BE19" si="49">+(AZ5/AV5-1)*100</f>
        <v>7.3371657617396169</v>
      </c>
      <c r="BA14" s="57">
        <f t="shared" si="49"/>
        <v>7.9792291238952373</v>
      </c>
      <c r="BB14" s="57">
        <f t="shared" si="49"/>
        <v>4.1324302348599184</v>
      </c>
      <c r="BC14" s="32">
        <f t="shared" si="49"/>
        <v>-14.270756129672002</v>
      </c>
      <c r="BD14" s="32">
        <f t="shared" si="49"/>
        <v>-9.8272916368044587</v>
      </c>
      <c r="BE14" s="32">
        <f t="shared" si="49"/>
        <v>-22.533960212985939</v>
      </c>
      <c r="BF14" s="32">
        <f t="shared" si="45"/>
        <v>-14.69376636608647</v>
      </c>
      <c r="BG14" s="32">
        <f t="shared" si="46"/>
        <v>10.654895810351416</v>
      </c>
      <c r="BH14" s="32">
        <f t="shared" si="47"/>
        <v>16.151018273219986</v>
      </c>
      <c r="BI14" s="32">
        <f t="shared" si="48"/>
        <v>27.452104772062057</v>
      </c>
    </row>
    <row r="15" spans="1:61" ht="15" x14ac:dyDescent="0.2">
      <c r="A15" s="107" t="s">
        <v>45</v>
      </c>
      <c r="B15" s="33"/>
      <c r="C15" s="34"/>
      <c r="D15" s="34"/>
      <c r="E15" s="34"/>
      <c r="F15" s="34">
        <f t="shared" si="0"/>
        <v>-9.7958894233832758</v>
      </c>
      <c r="G15" s="34">
        <f t="shared" si="1"/>
        <v>14.929119642557609</v>
      </c>
      <c r="H15" s="34">
        <f t="shared" si="2"/>
        <v>2.1852953645327577</v>
      </c>
      <c r="I15" s="34">
        <f t="shared" si="3"/>
        <v>8.4927752308843196</v>
      </c>
      <c r="J15" s="34">
        <f t="shared" si="4"/>
        <v>2.5050340216775657</v>
      </c>
      <c r="K15" s="34">
        <f t="shared" si="5"/>
        <v>7.3426943938542877</v>
      </c>
      <c r="L15" s="34">
        <f t="shared" si="6"/>
        <v>-4.0624009016010039</v>
      </c>
      <c r="M15" s="34">
        <f t="shared" si="7"/>
        <v>20.942779451113513</v>
      </c>
      <c r="N15" s="34">
        <f t="shared" si="8"/>
        <v>5.1564629635548753</v>
      </c>
      <c r="O15" s="34">
        <f t="shared" si="9"/>
        <v>-3.012581763692912</v>
      </c>
      <c r="P15" s="34">
        <f t="shared" si="10"/>
        <v>16.810850906478692</v>
      </c>
      <c r="Q15" s="34">
        <f t="shared" si="11"/>
        <v>-6.4112336628313944</v>
      </c>
      <c r="R15" s="34">
        <f t="shared" si="12"/>
        <v>26.251117754675036</v>
      </c>
      <c r="S15" s="34">
        <f t="shared" si="13"/>
        <v>3.4778894418225237</v>
      </c>
      <c r="T15" s="34">
        <f t="shared" si="14"/>
        <v>5.5170112569815632</v>
      </c>
      <c r="U15" s="34">
        <f t="shared" si="15"/>
        <v>-6.3959030695828201</v>
      </c>
      <c r="V15" s="34">
        <f t="shared" si="16"/>
        <v>-14.642446476525617</v>
      </c>
      <c r="W15" s="34">
        <f t="shared" si="17"/>
        <v>-5.9505121463717554</v>
      </c>
      <c r="X15" s="34">
        <f t="shared" si="18"/>
        <v>-12.22477700395449</v>
      </c>
      <c r="Y15" s="34">
        <f t="shared" si="19"/>
        <v>9.1135618087855086</v>
      </c>
      <c r="Z15" s="34">
        <f t="shared" si="20"/>
        <v>-5.8959636189396587</v>
      </c>
      <c r="AA15" s="34">
        <f t="shared" si="21"/>
        <v>5.3430407608503483</v>
      </c>
      <c r="AB15" s="34">
        <f t="shared" si="22"/>
        <v>-0.40958681580433032</v>
      </c>
      <c r="AC15" s="34">
        <f t="shared" si="23"/>
        <v>7.1970196511431883</v>
      </c>
      <c r="AD15" s="34">
        <f t="shared" si="24"/>
        <v>20.83957439817339</v>
      </c>
      <c r="AE15" s="34">
        <f t="shared" si="25"/>
        <v>-5.9834723290043463</v>
      </c>
      <c r="AF15" s="34">
        <f t="shared" si="26"/>
        <v>8.6649501917485097</v>
      </c>
      <c r="AG15" s="34">
        <f t="shared" si="27"/>
        <v>0.67530456460598298</v>
      </c>
      <c r="AH15" s="34">
        <f t="shared" si="28"/>
        <v>2.3369090520912517</v>
      </c>
      <c r="AI15" s="34">
        <f t="shared" si="29"/>
        <v>18.468555483320024</v>
      </c>
      <c r="AJ15" s="34">
        <f t="shared" si="30"/>
        <v>1.7399270327050465</v>
      </c>
      <c r="AK15" s="34">
        <f t="shared" si="31"/>
        <v>-4.4555846173555347</v>
      </c>
      <c r="AL15" s="34">
        <f t="shared" si="32"/>
        <v>-7.7727610968113092</v>
      </c>
      <c r="AM15" s="34">
        <f t="shared" si="33"/>
        <v>-2.383577427021577</v>
      </c>
      <c r="AN15" s="34">
        <f t="shared" si="34"/>
        <v>-14.971199125630875</v>
      </c>
      <c r="AO15" s="34">
        <f t="shared" si="35"/>
        <v>1.5787890559079809</v>
      </c>
      <c r="AP15" s="34">
        <f t="shared" si="36"/>
        <v>10.455621863060106</v>
      </c>
      <c r="AQ15" s="34">
        <f t="shared" si="37"/>
        <v>-6.0845807876347298</v>
      </c>
      <c r="AR15" s="34">
        <f t="shared" si="38"/>
        <v>25.019997292423881</v>
      </c>
      <c r="AS15" s="34">
        <f t="shared" si="39"/>
        <v>5.3970216262707371</v>
      </c>
      <c r="AT15" s="34">
        <f t="shared" si="40"/>
        <v>-3.3038750636120495</v>
      </c>
      <c r="AU15" s="34">
        <f t="shared" si="41"/>
        <v>21.356476870663442</v>
      </c>
      <c r="AV15" s="34">
        <f t="shared" si="42"/>
        <v>-0.86816505557416601</v>
      </c>
      <c r="AW15" s="34">
        <f t="shared" si="43"/>
        <v>-5.9545336205100714</v>
      </c>
      <c r="AX15" s="34">
        <f t="shared" si="43"/>
        <v>21.354703782394125</v>
      </c>
      <c r="AY15" s="34">
        <f t="shared" si="43"/>
        <v>-14.70952737260326</v>
      </c>
      <c r="AZ15" s="34">
        <f t="shared" si="49"/>
        <v>7.3690004583063295</v>
      </c>
      <c r="BA15" s="34">
        <f t="shared" si="49"/>
        <v>8.2216787476604445</v>
      </c>
      <c r="BB15" s="34">
        <f t="shared" si="49"/>
        <v>-10.291665098826607</v>
      </c>
      <c r="BC15" s="34">
        <f t="shared" si="49"/>
        <v>8.9840133521737577</v>
      </c>
      <c r="BD15" s="34">
        <f t="shared" si="49"/>
        <v>0.21921288804978012</v>
      </c>
      <c r="BE15" s="34">
        <f t="shared" si="49"/>
        <v>5.5001124961644443</v>
      </c>
      <c r="BF15" s="34">
        <f t="shared" si="45"/>
        <v>16.924537800207172</v>
      </c>
      <c r="BG15" s="34">
        <f t="shared" si="46"/>
        <v>29.648526304327483</v>
      </c>
      <c r="BH15" s="34">
        <f t="shared" si="47"/>
        <v>43.720459255084123</v>
      </c>
      <c r="BI15" s="34">
        <f t="shared" si="48"/>
        <v>29.920364715366652</v>
      </c>
    </row>
    <row r="16" spans="1:61" ht="15" x14ac:dyDescent="0.2">
      <c r="A16" s="20" t="s">
        <v>46</v>
      </c>
      <c r="B16" s="27"/>
      <c r="C16" s="32"/>
      <c r="D16" s="32"/>
      <c r="E16" s="32"/>
      <c r="F16" s="32">
        <f t="shared" si="0"/>
        <v>19.824178798022363</v>
      </c>
      <c r="G16" s="32">
        <f t="shared" si="1"/>
        <v>-9.5089661223323407</v>
      </c>
      <c r="H16" s="32">
        <f t="shared" si="2"/>
        <v>-1.938811836993859</v>
      </c>
      <c r="I16" s="32">
        <f t="shared" si="3"/>
        <v>10.450603513182056</v>
      </c>
      <c r="J16" s="32">
        <f t="shared" si="4"/>
        <v>30.396802842484071</v>
      </c>
      <c r="K16" s="32">
        <f t="shared" si="5"/>
        <v>-9.0373651418132468</v>
      </c>
      <c r="L16" s="32">
        <f t="shared" si="6"/>
        <v>-23.539038321996021</v>
      </c>
      <c r="M16" s="32">
        <f t="shared" si="7"/>
        <v>-30.720683263676165</v>
      </c>
      <c r="N16" s="32">
        <f t="shared" si="8"/>
        <v>-7.6423681735524713</v>
      </c>
      <c r="O16" s="32">
        <f t="shared" si="9"/>
        <v>20.603275558519442</v>
      </c>
      <c r="P16" s="32">
        <f t="shared" si="10"/>
        <v>21.507336849261272</v>
      </c>
      <c r="Q16" s="32">
        <f t="shared" si="11"/>
        <v>16.935907290645758</v>
      </c>
      <c r="R16" s="32">
        <f t="shared" si="12"/>
        <v>-13.504193268118335</v>
      </c>
      <c r="S16" s="32">
        <f t="shared" si="13"/>
        <v>13.870276479284648</v>
      </c>
      <c r="T16" s="32">
        <f t="shared" si="14"/>
        <v>-10.309561751925822</v>
      </c>
      <c r="U16" s="32">
        <f t="shared" si="15"/>
        <v>20.30130466247968</v>
      </c>
      <c r="V16" s="32">
        <f t="shared" si="16"/>
        <v>-24.199033529913095</v>
      </c>
      <c r="W16" s="32">
        <f t="shared" si="17"/>
        <v>-20.57333413230419</v>
      </c>
      <c r="X16" s="32">
        <f t="shared" si="18"/>
        <v>-9.9617651045649129</v>
      </c>
      <c r="Y16" s="32">
        <f t="shared" si="19"/>
        <v>-25.148973634402616</v>
      </c>
      <c r="Z16" s="32">
        <f t="shared" si="20"/>
        <v>5.0852203831338372</v>
      </c>
      <c r="AA16" s="32">
        <f t="shared" si="21"/>
        <v>-9.9612072890707957</v>
      </c>
      <c r="AB16" s="32">
        <f t="shared" si="22"/>
        <v>-22.011821496218975</v>
      </c>
      <c r="AC16" s="32">
        <f t="shared" si="23"/>
        <v>-24.362075032990493</v>
      </c>
      <c r="AD16" s="32">
        <f t="shared" si="24"/>
        <v>-1.1189883751104857</v>
      </c>
      <c r="AE16" s="32">
        <f t="shared" si="25"/>
        <v>16.047825983275942</v>
      </c>
      <c r="AF16" s="32">
        <f t="shared" si="26"/>
        <v>70.10010958306674</v>
      </c>
      <c r="AG16" s="32">
        <f t="shared" si="27"/>
        <v>-7.0209387064351203</v>
      </c>
      <c r="AH16" s="32">
        <f t="shared" si="28"/>
        <v>7.1256814622726372</v>
      </c>
      <c r="AI16" s="32">
        <f t="shared" si="29"/>
        <v>-23.718511423643829</v>
      </c>
      <c r="AJ16" s="32">
        <f t="shared" si="30"/>
        <v>-30.347369771685241</v>
      </c>
      <c r="AK16" s="32">
        <f t="shared" si="31"/>
        <v>-20.817027341895589</v>
      </c>
      <c r="AL16" s="32">
        <f t="shared" si="32"/>
        <v>-20.127628800309427</v>
      </c>
      <c r="AM16" s="32">
        <f t="shared" si="33"/>
        <v>10.134522711476457</v>
      </c>
      <c r="AN16" s="32">
        <f t="shared" si="34"/>
        <v>55.17164312048213</v>
      </c>
      <c r="AO16" s="32">
        <f t="shared" si="35"/>
        <v>67.933261136707785</v>
      </c>
      <c r="AP16" s="32">
        <f t="shared" si="36"/>
        <v>17.641418822077416</v>
      </c>
      <c r="AQ16" s="32">
        <f t="shared" si="37"/>
        <v>23.147789574382394</v>
      </c>
      <c r="AR16" s="32">
        <f t="shared" si="38"/>
        <v>0.36927062152496415</v>
      </c>
      <c r="AS16" s="32">
        <f t="shared" si="39"/>
        <v>12.995949280199293</v>
      </c>
      <c r="AT16" s="32">
        <f t="shared" si="40"/>
        <v>6.3672060603013891</v>
      </c>
      <c r="AU16" s="32">
        <f t="shared" si="41"/>
        <v>2.485814628918126</v>
      </c>
      <c r="AV16" s="32">
        <f t="shared" si="42"/>
        <v>4.6216624750761381</v>
      </c>
      <c r="AW16" s="32">
        <f t="shared" si="43"/>
        <v>4.1842948908015654</v>
      </c>
      <c r="AX16" s="32">
        <f t="shared" si="43"/>
        <v>-8.7936303833502585</v>
      </c>
      <c r="AY16" s="32">
        <f t="shared" si="43"/>
        <v>-0.91679930803068022</v>
      </c>
      <c r="AZ16" s="32">
        <f t="shared" si="49"/>
        <v>-7.8166743716010956</v>
      </c>
      <c r="BA16" s="32">
        <f t="shared" si="49"/>
        <v>-8.3892030667626631</v>
      </c>
      <c r="BB16" s="32">
        <f t="shared" si="49"/>
        <v>48.442776019475573</v>
      </c>
      <c r="BC16" s="32">
        <f t="shared" si="49"/>
        <v>-27.164089981837936</v>
      </c>
      <c r="BD16" s="32">
        <f t="shared" si="49"/>
        <v>10.353864773248155</v>
      </c>
      <c r="BE16" s="32">
        <f t="shared" si="49"/>
        <v>62.666144095919371</v>
      </c>
      <c r="BF16" s="32">
        <f t="shared" si="45"/>
        <v>6.1797269555958989</v>
      </c>
      <c r="BG16" s="32">
        <f t="shared" si="46"/>
        <v>43.374104086688511</v>
      </c>
      <c r="BH16" s="32">
        <f t="shared" si="47"/>
        <v>-27.210159905511244</v>
      </c>
      <c r="BI16" s="32">
        <f t="shared" si="48"/>
        <v>-33.400982941884081</v>
      </c>
    </row>
    <row r="17" spans="1:61" ht="15" x14ac:dyDescent="0.2">
      <c r="A17" s="22" t="s">
        <v>47</v>
      </c>
      <c r="B17" s="33"/>
      <c r="C17" s="34"/>
      <c r="D17" s="34"/>
      <c r="E17" s="34"/>
      <c r="F17" s="34">
        <f t="shared" si="0"/>
        <v>16.204365773266648</v>
      </c>
      <c r="G17" s="34">
        <f t="shared" si="1"/>
        <v>9.5487969557771724</v>
      </c>
      <c r="H17" s="34">
        <f t="shared" si="2"/>
        <v>13.450896175776993</v>
      </c>
      <c r="I17" s="34">
        <f t="shared" si="3"/>
        <v>-4.826167252284197</v>
      </c>
      <c r="J17" s="34">
        <f t="shared" si="4"/>
        <v>-21.641260511764749</v>
      </c>
      <c r="K17" s="34">
        <f t="shared" si="5"/>
        <v>-18.11005284833843</v>
      </c>
      <c r="L17" s="34">
        <f t="shared" si="6"/>
        <v>-11.126296663557422</v>
      </c>
      <c r="M17" s="34">
        <f t="shared" si="7"/>
        <v>-16.039173490678294</v>
      </c>
      <c r="N17" s="34">
        <f t="shared" si="8"/>
        <v>9.3575157857642246</v>
      </c>
      <c r="O17" s="34">
        <f t="shared" si="9"/>
        <v>3.7286167714887242</v>
      </c>
      <c r="P17" s="34">
        <f t="shared" si="10"/>
        <v>6.5793558418805409</v>
      </c>
      <c r="Q17" s="34">
        <f t="shared" si="11"/>
        <v>7.9515984069200796</v>
      </c>
      <c r="R17" s="34">
        <f t="shared" si="12"/>
        <v>1.4286997832523518</v>
      </c>
      <c r="S17" s="34">
        <f t="shared" si="13"/>
        <v>6.6422176584486792</v>
      </c>
      <c r="T17" s="34">
        <f t="shared" si="14"/>
        <v>16.820248597886245</v>
      </c>
      <c r="U17" s="34">
        <f t="shared" si="15"/>
        <v>18.222992893866753</v>
      </c>
      <c r="V17" s="34">
        <f t="shared" si="16"/>
        <v>23.960380921592559</v>
      </c>
      <c r="W17" s="34">
        <f t="shared" si="17"/>
        <v>19.798526862097731</v>
      </c>
      <c r="X17" s="34">
        <f t="shared" si="18"/>
        <v>10.228912184395323</v>
      </c>
      <c r="Y17" s="34">
        <f t="shared" si="19"/>
        <v>2.6426983781785429</v>
      </c>
      <c r="Z17" s="34">
        <f t="shared" si="20"/>
        <v>-0.34872488771849897</v>
      </c>
      <c r="AA17" s="34">
        <f t="shared" si="21"/>
        <v>-2.5590781941685847</v>
      </c>
      <c r="AB17" s="34">
        <f t="shared" si="22"/>
        <v>-1.7272479855273359</v>
      </c>
      <c r="AC17" s="34">
        <f t="shared" si="23"/>
        <v>7.0715532838462547</v>
      </c>
      <c r="AD17" s="34">
        <f t="shared" si="24"/>
        <v>3.8135865381685896</v>
      </c>
      <c r="AE17" s="34">
        <f t="shared" si="25"/>
        <v>-3.6131814030701759</v>
      </c>
      <c r="AF17" s="34">
        <f t="shared" si="26"/>
        <v>-9.3941845184060018</v>
      </c>
      <c r="AG17" s="34">
        <f t="shared" si="27"/>
        <v>4.1215466109657983</v>
      </c>
      <c r="AH17" s="34">
        <f t="shared" si="28"/>
        <v>11.341959827370363</v>
      </c>
      <c r="AI17" s="34">
        <f t="shared" si="29"/>
        <v>14.904641519865081</v>
      </c>
      <c r="AJ17" s="34">
        <f t="shared" si="30"/>
        <v>24.694822274477524</v>
      </c>
      <c r="AK17" s="34">
        <f t="shared" si="31"/>
        <v>9.4956889647528797</v>
      </c>
      <c r="AL17" s="34">
        <f t="shared" si="32"/>
        <v>9.9262163531710144</v>
      </c>
      <c r="AM17" s="34">
        <f t="shared" si="33"/>
        <v>4.5986724387559352</v>
      </c>
      <c r="AN17" s="34">
        <f t="shared" si="34"/>
        <v>-2.8598160130859807</v>
      </c>
      <c r="AO17" s="34">
        <f t="shared" si="35"/>
        <v>6.1306459024845106</v>
      </c>
      <c r="AP17" s="34">
        <f t="shared" si="36"/>
        <v>10.565999278730409</v>
      </c>
      <c r="AQ17" s="34">
        <f t="shared" si="37"/>
        <v>-3.5073789488311746</v>
      </c>
      <c r="AR17" s="34">
        <f t="shared" si="38"/>
        <v>9.5065975711730033</v>
      </c>
      <c r="AS17" s="34">
        <f t="shared" si="39"/>
        <v>12.506182618404971</v>
      </c>
      <c r="AT17" s="34">
        <f t="shared" si="40"/>
        <v>8.8509064527674255</v>
      </c>
      <c r="AU17" s="34">
        <f t="shared" si="41"/>
        <v>24.940646694088485</v>
      </c>
      <c r="AV17" s="34">
        <f t="shared" si="42"/>
        <v>6.7235169521079552</v>
      </c>
      <c r="AW17" s="34">
        <f t="shared" si="43"/>
        <v>8.6231967529931239</v>
      </c>
      <c r="AX17" s="34">
        <f t="shared" si="43"/>
        <v>7.5673157324221529</v>
      </c>
      <c r="AY17" s="34">
        <f t="shared" si="43"/>
        <v>8.5921150502794816</v>
      </c>
      <c r="AZ17" s="34">
        <f t="shared" si="49"/>
        <v>11.183493603672744</v>
      </c>
      <c r="BA17" s="34">
        <f t="shared" si="49"/>
        <v>7.8508823931674687</v>
      </c>
      <c r="BB17" s="34">
        <f t="shared" si="49"/>
        <v>-7.5139606157676226</v>
      </c>
      <c r="BC17" s="34">
        <f t="shared" si="49"/>
        <v>-77.537228906215887</v>
      </c>
      <c r="BD17" s="34">
        <f t="shared" si="49"/>
        <v>-77.745208201444797</v>
      </c>
      <c r="BE17" s="34">
        <f t="shared" si="49"/>
        <v>-73.512673829544212</v>
      </c>
      <c r="BF17" s="34">
        <f t="shared" si="45"/>
        <v>-66.309786987714432</v>
      </c>
      <c r="BG17" s="34">
        <f t="shared" si="46"/>
        <v>75.217203717076046</v>
      </c>
      <c r="BH17" s="34">
        <f t="shared" si="47"/>
        <v>108.38464236232088</v>
      </c>
      <c r="BI17" s="34">
        <f t="shared" si="48"/>
        <v>119.35432193726294</v>
      </c>
    </row>
    <row r="18" spans="1:61" ht="15" x14ac:dyDescent="0.2">
      <c r="A18" s="20" t="s">
        <v>48</v>
      </c>
      <c r="B18" s="27"/>
      <c r="C18" s="32"/>
      <c r="D18" s="32"/>
      <c r="E18" s="32"/>
      <c r="F18" s="32">
        <f t="shared" si="0"/>
        <v>4.3918869265176852</v>
      </c>
      <c r="G18" s="32">
        <f t="shared" si="1"/>
        <v>-9.5635869149469865</v>
      </c>
      <c r="H18" s="32">
        <f t="shared" si="2"/>
        <v>2.8005043583938516</v>
      </c>
      <c r="I18" s="32">
        <f t="shared" si="3"/>
        <v>1.5725815588435221</v>
      </c>
      <c r="J18" s="32">
        <f t="shared" si="4"/>
        <v>3.1346780055861334</v>
      </c>
      <c r="K18" s="32">
        <f t="shared" si="5"/>
        <v>5.0660125436882586</v>
      </c>
      <c r="L18" s="32">
        <f t="shared" si="6"/>
        <v>-11.905201542086786</v>
      </c>
      <c r="M18" s="32">
        <f t="shared" si="7"/>
        <v>-20.145597386035153</v>
      </c>
      <c r="N18" s="32">
        <f t="shared" si="8"/>
        <v>-7.7365799298194871</v>
      </c>
      <c r="O18" s="32">
        <f t="shared" si="9"/>
        <v>2.8953389249924966</v>
      </c>
      <c r="P18" s="32">
        <f t="shared" si="10"/>
        <v>16.473859528822143</v>
      </c>
      <c r="Q18" s="32">
        <f t="shared" si="11"/>
        <v>22.021925615343019</v>
      </c>
      <c r="R18" s="32">
        <f t="shared" si="12"/>
        <v>7.4375781044150102</v>
      </c>
      <c r="S18" s="32">
        <f t="shared" si="13"/>
        <v>4.9507292025532612</v>
      </c>
      <c r="T18" s="32">
        <f t="shared" si="14"/>
        <v>1.0050304293001799</v>
      </c>
      <c r="U18" s="32">
        <f t="shared" si="15"/>
        <v>5.7623004521506926</v>
      </c>
      <c r="V18" s="32">
        <f t="shared" si="16"/>
        <v>-4.10771402479857</v>
      </c>
      <c r="W18" s="32">
        <f t="shared" si="17"/>
        <v>-10.600390436720042</v>
      </c>
      <c r="X18" s="32">
        <f t="shared" si="18"/>
        <v>-2.1743874450825817</v>
      </c>
      <c r="Y18" s="32">
        <f t="shared" si="19"/>
        <v>-13.302081808844846</v>
      </c>
      <c r="Z18" s="32">
        <f t="shared" si="20"/>
        <v>-9.0542268744526098</v>
      </c>
      <c r="AA18" s="32">
        <f t="shared" si="21"/>
        <v>5.1476344434964183E-2</v>
      </c>
      <c r="AB18" s="32">
        <f t="shared" si="22"/>
        <v>-8.8459269075752864</v>
      </c>
      <c r="AC18" s="32">
        <f t="shared" si="23"/>
        <v>-7.3322657714915307</v>
      </c>
      <c r="AD18" s="32">
        <f t="shared" si="24"/>
        <v>8.0438599369722539</v>
      </c>
      <c r="AE18" s="32">
        <f t="shared" si="25"/>
        <v>0.42254753886752372</v>
      </c>
      <c r="AF18" s="32">
        <f t="shared" si="26"/>
        <v>15.748604372285889</v>
      </c>
      <c r="AG18" s="32">
        <f t="shared" si="27"/>
        <v>19.294246648580192</v>
      </c>
      <c r="AH18" s="32">
        <f t="shared" si="28"/>
        <v>20.494046730909488</v>
      </c>
      <c r="AI18" s="32">
        <f t="shared" si="29"/>
        <v>12.913974691093987</v>
      </c>
      <c r="AJ18" s="32">
        <f t="shared" si="30"/>
        <v>-12.618640616162214</v>
      </c>
      <c r="AK18" s="32">
        <f t="shared" si="31"/>
        <v>-7.6538847533212051</v>
      </c>
      <c r="AL18" s="32">
        <f t="shared" si="32"/>
        <v>-5.8085426313647996</v>
      </c>
      <c r="AM18" s="32">
        <f t="shared" si="33"/>
        <v>-1.7690708887463824</v>
      </c>
      <c r="AN18" s="32">
        <f t="shared" si="34"/>
        <v>24.066054069292452</v>
      </c>
      <c r="AO18" s="32">
        <f t="shared" si="35"/>
        <v>14.553244112588981</v>
      </c>
      <c r="AP18" s="32">
        <f t="shared" si="36"/>
        <v>21.115904090263626</v>
      </c>
      <c r="AQ18" s="32">
        <f t="shared" si="37"/>
        <v>16.804327952781261</v>
      </c>
      <c r="AR18" s="32">
        <f t="shared" si="38"/>
        <v>10.033383786938188</v>
      </c>
      <c r="AS18" s="32">
        <f t="shared" si="39"/>
        <v>18.313616225824347</v>
      </c>
      <c r="AT18" s="32">
        <f t="shared" si="40"/>
        <v>0.79965898657012868</v>
      </c>
      <c r="AU18" s="32">
        <f t="shared" si="41"/>
        <v>15.154202386115179</v>
      </c>
      <c r="AV18" s="32">
        <f t="shared" si="42"/>
        <v>6.5775631529980005</v>
      </c>
      <c r="AW18" s="32">
        <f t="shared" si="43"/>
        <v>1.0504870203696948</v>
      </c>
      <c r="AX18" s="32">
        <f t="shared" si="43"/>
        <v>2.9443378036509094</v>
      </c>
      <c r="AY18" s="32">
        <f t="shared" si="43"/>
        <v>-4.2112606116343043</v>
      </c>
      <c r="AZ18" s="32">
        <f t="shared" si="49"/>
        <v>0.79945556651308536</v>
      </c>
      <c r="BA18" s="32">
        <f t="shared" si="49"/>
        <v>3.9048062153870466</v>
      </c>
      <c r="BB18" s="32">
        <f t="shared" si="49"/>
        <v>10.664488530535365</v>
      </c>
      <c r="BC18" s="32">
        <f t="shared" si="49"/>
        <v>-35.70374541395099</v>
      </c>
      <c r="BD18" s="32">
        <f t="shared" si="49"/>
        <v>-30.995941959277019</v>
      </c>
      <c r="BE18" s="32">
        <f t="shared" si="49"/>
        <v>-30.293175360969304</v>
      </c>
      <c r="BF18" s="32">
        <f t="shared" si="45"/>
        <v>-28.589845190035412</v>
      </c>
      <c r="BG18" s="32">
        <f t="shared" si="46"/>
        <v>26.382995272973918</v>
      </c>
      <c r="BH18" s="32">
        <f t="shared" si="47"/>
        <v>16.467629274048189</v>
      </c>
      <c r="BI18" s="32">
        <f t="shared" si="48"/>
        <v>18.171895137518867</v>
      </c>
    </row>
    <row r="19" spans="1:61" ht="15" x14ac:dyDescent="0.2">
      <c r="A19" s="23" t="s">
        <v>56</v>
      </c>
      <c r="B19" s="35"/>
      <c r="C19" s="36"/>
      <c r="D19" s="36"/>
      <c r="E19" s="36"/>
      <c r="F19" s="36">
        <f t="shared" si="0"/>
        <v>12.832874885215517</v>
      </c>
      <c r="G19" s="36">
        <f t="shared" si="1"/>
        <v>0.45546475182940416</v>
      </c>
      <c r="H19" s="36">
        <f t="shared" si="2"/>
        <v>14.690400553258165</v>
      </c>
      <c r="I19" s="36">
        <f t="shared" si="3"/>
        <v>-4.8316729517372536E-2</v>
      </c>
      <c r="J19" s="36">
        <f t="shared" si="4"/>
        <v>0.68571051532344551</v>
      </c>
      <c r="K19" s="36">
        <f t="shared" si="5"/>
        <v>1.3660781104512854</v>
      </c>
      <c r="L19" s="36">
        <f t="shared" si="6"/>
        <v>-6.0520578657499158</v>
      </c>
      <c r="M19" s="36">
        <f t="shared" si="7"/>
        <v>-0.96178824904918914</v>
      </c>
      <c r="N19" s="36">
        <f t="shared" si="8"/>
        <v>-0.25960908556158513</v>
      </c>
      <c r="O19" s="36">
        <f t="shared" si="9"/>
        <v>4.2074026360010119</v>
      </c>
      <c r="P19" s="36">
        <f t="shared" si="10"/>
        <v>1.5839324517306963</v>
      </c>
      <c r="Q19" s="36">
        <f t="shared" si="11"/>
        <v>0.45410042074960355</v>
      </c>
      <c r="R19" s="36">
        <f t="shared" si="12"/>
        <v>-0.45397121219226122</v>
      </c>
      <c r="S19" s="36">
        <f t="shared" si="13"/>
        <v>4.8036708925912608</v>
      </c>
      <c r="T19" s="36">
        <f t="shared" si="14"/>
        <v>2.1897485534584593</v>
      </c>
      <c r="U19" s="36">
        <f t="shared" si="15"/>
        <v>9.3553645337031366</v>
      </c>
      <c r="V19" s="36">
        <f t="shared" si="16"/>
        <v>5.6404918057960884</v>
      </c>
      <c r="W19" s="36">
        <f t="shared" si="17"/>
        <v>1.9991255306661015</v>
      </c>
      <c r="X19" s="36">
        <f t="shared" si="18"/>
        <v>-0.39013984050247918</v>
      </c>
      <c r="Y19" s="36">
        <f t="shared" si="19"/>
        <v>-2.7215504715093264</v>
      </c>
      <c r="Z19" s="36">
        <f t="shared" si="20"/>
        <v>-1.7269822332345308</v>
      </c>
      <c r="AA19" s="36">
        <f t="shared" si="21"/>
        <v>-2.9476216475603279</v>
      </c>
      <c r="AB19" s="36">
        <f t="shared" si="22"/>
        <v>3.6133959246711589</v>
      </c>
      <c r="AC19" s="36">
        <f t="shared" si="23"/>
        <v>4.584000507483843</v>
      </c>
      <c r="AD19" s="36">
        <f t="shared" si="24"/>
        <v>0.36843975668077178</v>
      </c>
      <c r="AE19" s="36">
        <f t="shared" si="25"/>
        <v>2.1346943292764875</v>
      </c>
      <c r="AF19" s="36">
        <f t="shared" si="26"/>
        <v>1.2381737942011029</v>
      </c>
      <c r="AG19" s="36">
        <f t="shared" si="27"/>
        <v>-1.1708617260294818</v>
      </c>
      <c r="AH19" s="36">
        <f t="shared" si="28"/>
        <v>0.74455543987350659</v>
      </c>
      <c r="AI19" s="36">
        <f t="shared" si="29"/>
        <v>-6.6071138864265411E-2</v>
      </c>
      <c r="AJ19" s="36">
        <f t="shared" si="30"/>
        <v>0.32530294175854291</v>
      </c>
      <c r="AK19" s="36">
        <f t="shared" si="31"/>
        <v>2.945278083107894</v>
      </c>
      <c r="AL19" s="36">
        <f t="shared" si="32"/>
        <v>5.2192530902440248</v>
      </c>
      <c r="AM19" s="36">
        <f t="shared" si="33"/>
        <v>6.2313107724214278</v>
      </c>
      <c r="AN19" s="36">
        <f t="shared" si="34"/>
        <v>4.328119866248703</v>
      </c>
      <c r="AO19" s="36">
        <f t="shared" si="35"/>
        <v>3.119963123675884</v>
      </c>
      <c r="AP19" s="36">
        <f t="shared" si="36"/>
        <v>3.5816900107900063</v>
      </c>
      <c r="AQ19" s="36">
        <f t="shared" si="37"/>
        <v>1.6571628871823174</v>
      </c>
      <c r="AR19" s="36">
        <f t="shared" si="38"/>
        <v>6.9504838713804196</v>
      </c>
      <c r="AS19" s="36">
        <f t="shared" si="39"/>
        <v>2.8170529578323222</v>
      </c>
      <c r="AT19" s="36">
        <f t="shared" si="40"/>
        <v>2.5244008747200786</v>
      </c>
      <c r="AU19" s="36">
        <f t="shared" si="41"/>
        <v>4.7635801284316326</v>
      </c>
      <c r="AV19" s="36">
        <f t="shared" si="42"/>
        <v>4.39249405976887</v>
      </c>
      <c r="AW19" s="36">
        <f t="shared" si="43"/>
        <v>6.3850681565049694</v>
      </c>
      <c r="AX19" s="36">
        <f t="shared" si="43"/>
        <v>5.841659650902864</v>
      </c>
      <c r="AY19" s="36">
        <f t="shared" si="43"/>
        <v>5.3059409228696675</v>
      </c>
      <c r="AZ19" s="36">
        <f t="shared" si="49"/>
        <v>6.8502928814126784</v>
      </c>
      <c r="BA19" s="36">
        <f t="shared" si="49"/>
        <v>4.7354342383877812</v>
      </c>
      <c r="BB19" s="36">
        <f t="shared" si="49"/>
        <v>5.0622112635409833</v>
      </c>
      <c r="BC19" s="36">
        <f t="shared" si="49"/>
        <v>-32.315028940383947</v>
      </c>
      <c r="BD19" s="36">
        <f t="shared" si="49"/>
        <v>-18.071558566961301</v>
      </c>
      <c r="BE19" s="36">
        <f t="shared" si="49"/>
        <v>-13.597806291145531</v>
      </c>
      <c r="BF19" s="36">
        <f t="shared" si="45"/>
        <v>-15.548948625718884</v>
      </c>
      <c r="BG19" s="36">
        <f t="shared" si="46"/>
        <v>30.084044824387668</v>
      </c>
      <c r="BH19" s="36">
        <f t="shared" si="47"/>
        <v>9.4319133747607928</v>
      </c>
      <c r="BI19" s="36">
        <f t="shared" si="48"/>
        <v>13.198861627426229</v>
      </c>
    </row>
    <row r="20" spans="1:61" ht="15" x14ac:dyDescent="0.2">
      <c r="A20" s="13" t="s">
        <v>113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</row>
  </sheetData>
  <pageMargins left="0.31496062992125984" right="0.31496062992125984" top="0.62343749999999998" bottom="0.74803149606299213" header="0.31496062992125984" footer="0.31496062992125984"/>
  <pageSetup paperSize="9" scale="32" orientation="landscape" r:id="rId1"/>
  <headerFooter>
    <oddHeader>&amp;C&amp;G</oddHeader>
  </headerFooter>
  <colBreaks count="1" manualBreakCount="1">
    <brk id="61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4"/>
  <sheetViews>
    <sheetView showGridLines="0" view="pageLayout" zoomScaleNormal="100" workbookViewId="0">
      <selection activeCell="J25" sqref="J25"/>
    </sheetView>
  </sheetViews>
  <sheetFormatPr defaultRowHeight="15" x14ac:dyDescent="0.25"/>
  <cols>
    <col min="1" max="1" width="27.375" style="78" customWidth="1"/>
    <col min="2" max="14" width="6.625" style="59" bestFit="1" customWidth="1"/>
    <col min="15" max="16" width="6.625" style="59" customWidth="1"/>
    <col min="17" max="16384" width="9" style="59"/>
  </cols>
  <sheetData>
    <row r="2" spans="1:16" ht="16.5" customHeight="1" x14ac:dyDescent="0.25"/>
    <row r="3" spans="1:16" x14ac:dyDescent="0.25">
      <c r="A3" s="120" t="s">
        <v>127</v>
      </c>
    </row>
    <row r="4" spans="1:16" x14ac:dyDescent="0.25">
      <c r="A4" s="58"/>
    </row>
    <row r="5" spans="1:16" ht="16.5" x14ac:dyDescent="0.25">
      <c r="A5" s="60"/>
      <c r="B5" s="61">
        <v>2007</v>
      </c>
      <c r="C5" s="61">
        <v>2008</v>
      </c>
      <c r="D5" s="61">
        <v>2009</v>
      </c>
      <c r="E5" s="61">
        <v>2010</v>
      </c>
      <c r="F5" s="61">
        <v>2011</v>
      </c>
      <c r="G5" s="61">
        <v>2012</v>
      </c>
      <c r="H5" s="61">
        <v>2013</v>
      </c>
      <c r="I5" s="61">
        <v>2014</v>
      </c>
      <c r="J5" s="61">
        <v>2015</v>
      </c>
      <c r="K5" s="61">
        <v>2016</v>
      </c>
      <c r="L5" s="61">
        <v>2017</v>
      </c>
      <c r="M5" s="61" t="s">
        <v>105</v>
      </c>
      <c r="N5" s="61" t="s">
        <v>106</v>
      </c>
      <c r="O5" s="61" t="s">
        <v>107</v>
      </c>
      <c r="P5" s="61" t="s">
        <v>124</v>
      </c>
    </row>
    <row r="6" spans="1:16" x14ac:dyDescent="0.25">
      <c r="A6" s="62" t="s">
        <v>43</v>
      </c>
      <c r="B6" s="63">
        <v>98066.513120885793</v>
      </c>
      <c r="C6" s="63">
        <v>104603.057305366</v>
      </c>
      <c r="D6" s="63">
        <v>111547.08808513801</v>
      </c>
      <c r="E6" s="63">
        <v>112864.59574877609</v>
      </c>
      <c r="F6" s="63">
        <v>120265.17627560299</v>
      </c>
      <c r="G6" s="63">
        <v>123618.83829624021</v>
      </c>
      <c r="H6" s="63">
        <v>127166.90801368401</v>
      </c>
      <c r="I6" s="63">
        <v>128675.76012017413</v>
      </c>
      <c r="J6" s="63">
        <v>133409.79170422466</v>
      </c>
      <c r="K6" s="63">
        <v>133414.63439770057</v>
      </c>
      <c r="L6" s="63">
        <v>144093.49886383882</v>
      </c>
      <c r="M6" s="63">
        <v>145869.18956317057</v>
      </c>
      <c r="N6" s="63">
        <v>154580.32460580379</v>
      </c>
      <c r="O6" s="63">
        <v>138844.2202511958</v>
      </c>
      <c r="P6" s="63">
        <v>158463.50052219594</v>
      </c>
    </row>
    <row r="7" spans="1:16" x14ac:dyDescent="0.25">
      <c r="A7" s="64" t="s">
        <v>44</v>
      </c>
      <c r="B7" s="65">
        <v>76770.164065748279</v>
      </c>
      <c r="C7" s="65">
        <v>81863.730503059705</v>
      </c>
      <c r="D7" s="65">
        <v>86838.660037105219</v>
      </c>
      <c r="E7" s="65">
        <v>87328.197496258494</v>
      </c>
      <c r="F7" s="65">
        <v>92864.263928066488</v>
      </c>
      <c r="G7" s="65">
        <v>97655.99865300933</v>
      </c>
      <c r="H7" s="65">
        <v>100330.05433399744</v>
      </c>
      <c r="I7" s="65">
        <v>100179.60030791182</v>
      </c>
      <c r="J7" s="65">
        <v>103491.46345055311</v>
      </c>
      <c r="K7" s="65">
        <v>104749.93343126301</v>
      </c>
      <c r="L7" s="65">
        <v>112947.04616423679</v>
      </c>
      <c r="M7" s="65">
        <v>113173.41485193775</v>
      </c>
      <c r="N7" s="65">
        <v>120198.73467258937</v>
      </c>
      <c r="O7" s="65">
        <v>104792.16566071448</v>
      </c>
      <c r="P7" s="65">
        <v>114298.77443792022</v>
      </c>
    </row>
    <row r="8" spans="1:16" x14ac:dyDescent="0.25">
      <c r="A8" s="66" t="s">
        <v>45</v>
      </c>
      <c r="B8" s="67">
        <v>21296.3490551375</v>
      </c>
      <c r="C8" s="67">
        <v>22739.326802306299</v>
      </c>
      <c r="D8" s="67">
        <v>24708.428048032802</v>
      </c>
      <c r="E8" s="67">
        <v>25536.398252517596</v>
      </c>
      <c r="F8" s="67">
        <v>27400.912347536512</v>
      </c>
      <c r="G8" s="67">
        <v>25962.839643230887</v>
      </c>
      <c r="H8" s="67">
        <v>26836.853679686559</v>
      </c>
      <c r="I8" s="67">
        <v>28496.159812262304</v>
      </c>
      <c r="J8" s="67">
        <v>29918.328253671523</v>
      </c>
      <c r="K8" s="67">
        <v>28664.700966437569</v>
      </c>
      <c r="L8" s="67">
        <v>31146.452699602014</v>
      </c>
      <c r="M8" s="67">
        <v>32695.774711232818</v>
      </c>
      <c r="N8" s="67">
        <v>34381.589933214425</v>
      </c>
      <c r="O8" s="67">
        <v>34052.054590481312</v>
      </c>
      <c r="P8" s="67">
        <v>44164.726084275717</v>
      </c>
    </row>
    <row r="9" spans="1:16" x14ac:dyDescent="0.25">
      <c r="A9" s="68" t="s">
        <v>46</v>
      </c>
      <c r="B9" s="69">
        <v>60730.366223648962</v>
      </c>
      <c r="C9" s="69">
        <v>65376.10782109102</v>
      </c>
      <c r="D9" s="69">
        <v>59500.670862194645</v>
      </c>
      <c r="E9" s="69">
        <v>66024.18692428316</v>
      </c>
      <c r="F9" s="69">
        <v>70276.890454587861</v>
      </c>
      <c r="G9" s="69">
        <v>55920.938579795722</v>
      </c>
      <c r="H9" s="69">
        <v>48622.000990203873</v>
      </c>
      <c r="I9" s="69">
        <v>57147.751050155151</v>
      </c>
      <c r="J9" s="69">
        <v>47905.857580791795</v>
      </c>
      <c r="K9" s="69">
        <v>58449.195863235247</v>
      </c>
      <c r="L9" s="69">
        <v>66146.347399686958</v>
      </c>
      <c r="M9" s="69">
        <v>72815.463551849869</v>
      </c>
      <c r="N9" s="69">
        <v>69138.23455525763</v>
      </c>
      <c r="O9" s="69">
        <v>83770.015749662198</v>
      </c>
      <c r="P9" s="69">
        <v>82293.814928500651</v>
      </c>
    </row>
    <row r="10" spans="1:16" x14ac:dyDescent="0.25">
      <c r="A10" s="70" t="s">
        <v>47</v>
      </c>
      <c r="B10" s="67">
        <v>43931.780464670162</v>
      </c>
      <c r="C10" s="67">
        <v>49698.250993068039</v>
      </c>
      <c r="D10" s="67">
        <v>42227.75651794696</v>
      </c>
      <c r="E10" s="67">
        <v>45270.775376439502</v>
      </c>
      <c r="F10" s="67">
        <v>52541.480243230544</v>
      </c>
      <c r="G10" s="67">
        <v>60789.735630724099</v>
      </c>
      <c r="H10" s="67">
        <v>62246.267805709205</v>
      </c>
      <c r="I10" s="67">
        <v>62332.025978689562</v>
      </c>
      <c r="J10" s="67">
        <v>71267.713219692887</v>
      </c>
      <c r="K10" s="67">
        <v>73324.94101123359</v>
      </c>
      <c r="L10" s="67">
        <v>79491.195785776625</v>
      </c>
      <c r="M10" s="67">
        <v>89925.003585393046</v>
      </c>
      <c r="N10" s="67">
        <v>98868.579166317868</v>
      </c>
      <c r="O10" s="67">
        <v>40981.929949243095</v>
      </c>
      <c r="P10" s="67">
        <v>44429.135841787007</v>
      </c>
    </row>
    <row r="11" spans="1:16" x14ac:dyDescent="0.25">
      <c r="A11" s="68" t="s">
        <v>48</v>
      </c>
      <c r="B11" s="65">
        <v>80754.934971573733</v>
      </c>
      <c r="C11" s="65">
        <v>84979.055556661362</v>
      </c>
      <c r="D11" s="65">
        <v>77396.431880197051</v>
      </c>
      <c r="E11" s="65">
        <v>85591.040588926073</v>
      </c>
      <c r="F11" s="65">
        <v>95159.376378646455</v>
      </c>
      <c r="G11" s="65">
        <v>89978.23158422549</v>
      </c>
      <c r="H11" s="65">
        <v>84312.004204822471</v>
      </c>
      <c r="I11" s="65">
        <v>93719.794054996528</v>
      </c>
      <c r="J11" s="65">
        <v>93884.248250715958</v>
      </c>
      <c r="K11" s="65">
        <v>99406.594924002013</v>
      </c>
      <c r="L11" s="65">
        <v>116633.64087622854</v>
      </c>
      <c r="M11" s="65">
        <v>124911.70787806452</v>
      </c>
      <c r="N11" s="65">
        <v>127384.84576164189</v>
      </c>
      <c r="O11" s="65">
        <v>98685.459917784843</v>
      </c>
      <c r="P11" s="65">
        <v>104699.98570459205</v>
      </c>
    </row>
    <row r="12" spans="1:16" x14ac:dyDescent="0.25">
      <c r="A12" s="71" t="s">
        <v>50</v>
      </c>
      <c r="B12" s="72">
        <v>121973.72483763116</v>
      </c>
      <c r="C12" s="72">
        <v>134698.3605628637</v>
      </c>
      <c r="D12" s="72">
        <v>135879.08358508255</v>
      </c>
      <c r="E12" s="72">
        <v>138568.51746057268</v>
      </c>
      <c r="F12" s="72">
        <v>147924.17059477494</v>
      </c>
      <c r="G12" s="72">
        <v>150351.28092253453</v>
      </c>
      <c r="H12" s="72">
        <v>153723.17260477459</v>
      </c>
      <c r="I12" s="72">
        <v>154435.74309402233</v>
      </c>
      <c r="J12" s="72">
        <v>158699.11425399338</v>
      </c>
      <c r="K12" s="72">
        <v>165782.17634816741</v>
      </c>
      <c r="L12" s="72">
        <v>173097.40117307386</v>
      </c>
      <c r="M12" s="72">
        <v>183697.94882234896</v>
      </c>
      <c r="N12" s="72">
        <v>195202.29256573741</v>
      </c>
      <c r="O12" s="72">
        <v>164910.70603231626</v>
      </c>
      <c r="P12" s="122">
        <v>180486.46558789152</v>
      </c>
    </row>
    <row r="14" spans="1:16" x14ac:dyDescent="0.25">
      <c r="A14" s="73" t="s">
        <v>51</v>
      </c>
    </row>
    <row r="15" spans="1:16" ht="16.5" x14ac:dyDescent="0.25">
      <c r="A15" s="60"/>
      <c r="B15" s="61"/>
      <c r="C15" s="61">
        <v>2008</v>
      </c>
      <c r="D15" s="61">
        <v>2009</v>
      </c>
      <c r="E15" s="61">
        <v>2010</v>
      </c>
      <c r="F15" s="61">
        <v>2011</v>
      </c>
      <c r="G15" s="61">
        <v>2012</v>
      </c>
      <c r="H15" s="61">
        <v>2013</v>
      </c>
      <c r="I15" s="61">
        <v>2014</v>
      </c>
      <c r="J15" s="61">
        <v>2015</v>
      </c>
      <c r="K15" s="61">
        <v>2016</v>
      </c>
      <c r="L15" s="61">
        <v>2017</v>
      </c>
      <c r="M15" s="61" t="s">
        <v>105</v>
      </c>
      <c r="N15" s="61" t="s">
        <v>106</v>
      </c>
      <c r="O15" s="61" t="s">
        <v>107</v>
      </c>
      <c r="P15" s="61" t="s">
        <v>124</v>
      </c>
    </row>
    <row r="16" spans="1:16" x14ac:dyDescent="0.25">
      <c r="A16" s="62" t="s">
        <v>52</v>
      </c>
      <c r="B16" s="74"/>
      <c r="C16" s="74">
        <f t="shared" ref="C16:P22" si="0">+(C6/B6-1)*100</f>
        <v>6.6654191899559789</v>
      </c>
      <c r="D16" s="74">
        <f t="shared" si="0"/>
        <v>6.6384587206666401</v>
      </c>
      <c r="E16" s="74">
        <f t="shared" si="0"/>
        <v>1.1811224176757618</v>
      </c>
      <c r="F16" s="74">
        <f t="shared" si="0"/>
        <v>6.557043400305762</v>
      </c>
      <c r="G16" s="74">
        <f t="shared" si="0"/>
        <v>2.7885561926520364</v>
      </c>
      <c r="H16" s="74">
        <f t="shared" si="0"/>
        <v>2.870169115277732</v>
      </c>
      <c r="I16" s="74">
        <f t="shared" si="0"/>
        <v>1.1865131660885986</v>
      </c>
      <c r="J16" s="74">
        <f t="shared" si="0"/>
        <v>3.6790391443029202</v>
      </c>
      <c r="K16" s="74">
        <f t="shared" si="0"/>
        <v>3.6299385630211845E-3</v>
      </c>
      <c r="L16" s="74">
        <f t="shared" si="0"/>
        <v>8.0042676834875657</v>
      </c>
      <c r="M16" s="74">
        <f t="shared" si="0"/>
        <v>1.2323183997424492</v>
      </c>
      <c r="N16" s="74">
        <f t="shared" si="0"/>
        <v>5.971881429327297</v>
      </c>
      <c r="O16" s="74">
        <f t="shared" si="0"/>
        <v>-10.179888284448047</v>
      </c>
      <c r="P16" s="74">
        <f t="shared" si="0"/>
        <v>14.130426340761693</v>
      </c>
    </row>
    <row r="17" spans="1:16" x14ac:dyDescent="0.25">
      <c r="A17" s="64" t="s">
        <v>44</v>
      </c>
      <c r="B17" s="75"/>
      <c r="C17" s="75">
        <f t="shared" si="0"/>
        <v>6.6348255201710282</v>
      </c>
      <c r="D17" s="75">
        <f t="shared" si="0"/>
        <v>6.0770862792034253</v>
      </c>
      <c r="E17" s="75">
        <f t="shared" si="0"/>
        <v>0.56373216600082987</v>
      </c>
      <c r="F17" s="75">
        <f t="shared" si="0"/>
        <v>6.3393801664636262</v>
      </c>
      <c r="G17" s="75">
        <f t="shared" si="0"/>
        <v>5.1599339964128355</v>
      </c>
      <c r="H17" s="75">
        <f t="shared" si="0"/>
        <v>2.7382400649954342</v>
      </c>
      <c r="I17" s="75">
        <f t="shared" si="0"/>
        <v>-0.14995907964402422</v>
      </c>
      <c r="J17" s="75">
        <f t="shared" si="0"/>
        <v>3.3059256899228506</v>
      </c>
      <c r="K17" s="75">
        <f t="shared" si="0"/>
        <v>1.2160133200852519</v>
      </c>
      <c r="L17" s="75">
        <f t="shared" si="0"/>
        <v>7.8254109233899749</v>
      </c>
      <c r="M17" s="75">
        <f t="shared" si="0"/>
        <v>0.20042019281478751</v>
      </c>
      <c r="N17" s="75">
        <f t="shared" si="0"/>
        <v>6.2075707707880845</v>
      </c>
      <c r="O17" s="75">
        <f t="shared" si="0"/>
        <v>-12.817580030140096</v>
      </c>
      <c r="P17" s="75">
        <f t="shared" si="0"/>
        <v>9.0718697502495402</v>
      </c>
    </row>
    <row r="18" spans="1:16" x14ac:dyDescent="0.25">
      <c r="A18" s="66" t="s">
        <v>45</v>
      </c>
      <c r="B18" s="76"/>
      <c r="C18" s="76">
        <f t="shared" si="0"/>
        <v>6.7757048094621464</v>
      </c>
      <c r="D18" s="76">
        <f t="shared" si="0"/>
        <v>8.6594526867294519</v>
      </c>
      <c r="E18" s="76">
        <f t="shared" si="0"/>
        <v>3.3509626872062936</v>
      </c>
      <c r="F18" s="76">
        <f t="shared" si="0"/>
        <v>7.301398092955802</v>
      </c>
      <c r="G18" s="76">
        <f t="shared" si="0"/>
        <v>-5.2482657732924594</v>
      </c>
      <c r="H18" s="76">
        <f t="shared" si="0"/>
        <v>3.366403862081202</v>
      </c>
      <c r="I18" s="76">
        <f t="shared" si="0"/>
        <v>6.1829384039594482</v>
      </c>
      <c r="J18" s="76">
        <f t="shared" si="0"/>
        <v>4.9907371757412777</v>
      </c>
      <c r="K18" s="76">
        <f t="shared" si="0"/>
        <v>-4.1901648935886326</v>
      </c>
      <c r="L18" s="76">
        <f t="shared" si="0"/>
        <v>8.6578671658575246</v>
      </c>
      <c r="M18" s="76">
        <f t="shared" si="0"/>
        <v>4.9743128906958978</v>
      </c>
      <c r="N18" s="76">
        <f t="shared" si="0"/>
        <v>5.1560644666493793</v>
      </c>
      <c r="O18" s="76">
        <f t="shared" si="0"/>
        <v>-0.95846452526840986</v>
      </c>
      <c r="P18" s="76">
        <f t="shared" si="0"/>
        <v>29.697683782702612</v>
      </c>
    </row>
    <row r="19" spans="1:16" x14ac:dyDescent="0.25">
      <c r="A19" s="68" t="s">
        <v>53</v>
      </c>
      <c r="B19" s="75"/>
      <c r="C19" s="75">
        <f t="shared" si="0"/>
        <v>7.6497836030387178</v>
      </c>
      <c r="D19" s="75">
        <f t="shared" si="0"/>
        <v>-8.9871317744628634</v>
      </c>
      <c r="E19" s="75">
        <f t="shared" si="0"/>
        <v>10.963768924886864</v>
      </c>
      <c r="F19" s="75">
        <f t="shared" si="0"/>
        <v>6.4411297259619804</v>
      </c>
      <c r="G19" s="75">
        <f t="shared" si="0"/>
        <v>-20.427699321825855</v>
      </c>
      <c r="H19" s="75">
        <f t="shared" si="0"/>
        <v>-13.052244427508519</v>
      </c>
      <c r="I19" s="75">
        <f t="shared" si="0"/>
        <v>17.534757694709047</v>
      </c>
      <c r="J19" s="75">
        <f t="shared" si="0"/>
        <v>-16.171928552800441</v>
      </c>
      <c r="K19" s="75">
        <f t="shared" si="0"/>
        <v>22.00845327664247</v>
      </c>
      <c r="L19" s="75">
        <f t="shared" si="0"/>
        <v>13.168960535337737</v>
      </c>
      <c r="M19" s="75">
        <f t="shared" si="0"/>
        <v>10.082364959420985</v>
      </c>
      <c r="N19" s="75">
        <f t="shared" si="0"/>
        <v>-5.0500660398512531</v>
      </c>
      <c r="O19" s="75">
        <f t="shared" si="0"/>
        <v>21.163081887360534</v>
      </c>
      <c r="P19" s="75">
        <f t="shared" si="0"/>
        <v>-1.7622066892920452</v>
      </c>
    </row>
    <row r="20" spans="1:16" x14ac:dyDescent="0.25">
      <c r="A20" s="70" t="s">
        <v>54</v>
      </c>
      <c r="B20" s="76"/>
      <c r="C20" s="76">
        <f t="shared" si="0"/>
        <v>13.125965912160687</v>
      </c>
      <c r="D20" s="76">
        <f t="shared" si="0"/>
        <v>-15.031704991314621</v>
      </c>
      <c r="E20" s="76">
        <f t="shared" si="0"/>
        <v>7.2062053715765018</v>
      </c>
      <c r="F20" s="76">
        <f t="shared" si="0"/>
        <v>16.060482300850907</v>
      </c>
      <c r="G20" s="76">
        <f t="shared" si="0"/>
        <v>15.698559213234686</v>
      </c>
      <c r="H20" s="76">
        <f t="shared" si="0"/>
        <v>2.3960166299011654</v>
      </c>
      <c r="I20" s="76">
        <f t="shared" si="0"/>
        <v>0.13777239343575332</v>
      </c>
      <c r="J20" s="76">
        <f t="shared" si="0"/>
        <v>14.335627794383443</v>
      </c>
      <c r="K20" s="76">
        <f t="shared" si="0"/>
        <v>2.8866196186188908</v>
      </c>
      <c r="L20" s="76">
        <f t="shared" si="0"/>
        <v>8.4094916265917483</v>
      </c>
      <c r="M20" s="76">
        <f t="shared" si="0"/>
        <v>13.125740148298725</v>
      </c>
      <c r="N20" s="76">
        <f t="shared" si="0"/>
        <v>9.9455937996510322</v>
      </c>
      <c r="O20" s="76">
        <f t="shared" si="0"/>
        <v>-58.54908577142308</v>
      </c>
      <c r="P20" s="76">
        <f t="shared" si="0"/>
        <v>8.4115264869500947</v>
      </c>
    </row>
    <row r="21" spans="1:16" x14ac:dyDescent="0.25">
      <c r="A21" s="68" t="s">
        <v>55</v>
      </c>
      <c r="B21" s="75"/>
      <c r="C21" s="75">
        <f t="shared" si="0"/>
        <v>5.230789408194747</v>
      </c>
      <c r="D21" s="75">
        <f t="shared" si="0"/>
        <v>-8.922932394098515</v>
      </c>
      <c r="E21" s="75">
        <f t="shared" si="0"/>
        <v>10.587837849441906</v>
      </c>
      <c r="F21" s="75">
        <f t="shared" si="0"/>
        <v>11.179132446437801</v>
      </c>
      <c r="G21" s="75">
        <f t="shared" si="0"/>
        <v>-5.4447023421053009</v>
      </c>
      <c r="H21" s="75">
        <f t="shared" si="0"/>
        <v>-6.2973313429693922</v>
      </c>
      <c r="I21" s="75">
        <f t="shared" si="0"/>
        <v>11.158304133441476</v>
      </c>
      <c r="J21" s="75">
        <f t="shared" si="0"/>
        <v>0.1754743460308239</v>
      </c>
      <c r="K21" s="75">
        <f t="shared" si="0"/>
        <v>5.8820800892379177</v>
      </c>
      <c r="L21" s="75">
        <f t="shared" si="0"/>
        <v>17.329882353778324</v>
      </c>
      <c r="M21" s="75">
        <f t="shared" si="0"/>
        <v>7.0974951477512871</v>
      </c>
      <c r="N21" s="75">
        <f t="shared" si="0"/>
        <v>1.9799087896481105</v>
      </c>
      <c r="O21" s="75">
        <f t="shared" si="0"/>
        <v>-22.5296703640544</v>
      </c>
      <c r="P21" s="75">
        <f t="shared" si="0"/>
        <v>6.094642302744413</v>
      </c>
    </row>
    <row r="22" spans="1:16" x14ac:dyDescent="0.25">
      <c r="A22" s="71" t="s">
        <v>56</v>
      </c>
      <c r="B22" s="77"/>
      <c r="C22" s="77">
        <f t="shared" si="0"/>
        <v>10.432276084190505</v>
      </c>
      <c r="D22" s="77">
        <f t="shared" si="0"/>
        <v>0.87656822049277938</v>
      </c>
      <c r="E22" s="77">
        <f t="shared" si="0"/>
        <v>1.9792846732043845</v>
      </c>
      <c r="F22" s="77">
        <f t="shared" si="0"/>
        <v>6.7516441004460193</v>
      </c>
      <c r="G22" s="77">
        <f t="shared" si="0"/>
        <v>1.6407800821195417</v>
      </c>
      <c r="H22" s="77">
        <f t="shared" si="0"/>
        <v>2.2426757268382502</v>
      </c>
      <c r="I22" s="77">
        <f t="shared" si="0"/>
        <v>0.46354136281052671</v>
      </c>
      <c r="J22" s="77">
        <f t="shared" si="0"/>
        <v>2.7606116787196378</v>
      </c>
      <c r="K22" s="77">
        <f t="shared" si="0"/>
        <v>4.4632020332752376</v>
      </c>
      <c r="L22" s="77">
        <f t="shared" si="0"/>
        <v>4.4125520523650152</v>
      </c>
      <c r="M22" s="77">
        <f t="shared" si="0"/>
        <v>6.1240362809814819</v>
      </c>
      <c r="N22" s="77">
        <f t="shared" si="0"/>
        <v>6.2626413725033414</v>
      </c>
      <c r="O22" s="77">
        <f t="shared" si="0"/>
        <v>-15.518048551207453</v>
      </c>
      <c r="P22" s="77">
        <f t="shared" si="0"/>
        <v>9.4449656607030761</v>
      </c>
    </row>
    <row r="23" spans="1:16" x14ac:dyDescent="0.25">
      <c r="A23" s="78" t="s">
        <v>113</v>
      </c>
    </row>
    <row r="24" spans="1:16" x14ac:dyDescent="0.25">
      <c r="A24" s="78" t="s">
        <v>109</v>
      </c>
    </row>
  </sheetData>
  <pageMargins left="0.25" right="0.25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Q24"/>
  <sheetViews>
    <sheetView showGridLines="0" view="pageLayout" zoomScaleNormal="100" workbookViewId="0">
      <selection activeCell="L27" sqref="L27"/>
    </sheetView>
  </sheetViews>
  <sheetFormatPr defaultRowHeight="15" x14ac:dyDescent="0.2"/>
  <cols>
    <col min="1" max="1" width="27.375" style="78" customWidth="1"/>
    <col min="2" max="12" width="6.625" style="92" bestFit="1" customWidth="1"/>
    <col min="13" max="16" width="6.625" style="92" customWidth="1"/>
    <col min="17" max="16384" width="9" style="92"/>
  </cols>
  <sheetData>
    <row r="3" spans="1:17" x14ac:dyDescent="0.2">
      <c r="A3" s="120" t="s">
        <v>128</v>
      </c>
    </row>
    <row r="4" spans="1:17" x14ac:dyDescent="0.2">
      <c r="A4" s="58"/>
    </row>
    <row r="5" spans="1:17" ht="16.5" x14ac:dyDescent="0.2">
      <c r="A5" s="60"/>
      <c r="B5" s="61">
        <v>2007</v>
      </c>
      <c r="C5" s="61">
        <v>2008</v>
      </c>
      <c r="D5" s="61">
        <v>2009</v>
      </c>
      <c r="E5" s="61">
        <v>2010</v>
      </c>
      <c r="F5" s="61">
        <v>2011</v>
      </c>
      <c r="G5" s="61">
        <v>2012</v>
      </c>
      <c r="H5" s="61">
        <v>2013</v>
      </c>
      <c r="I5" s="61">
        <v>2014</v>
      </c>
      <c r="J5" s="61">
        <v>2015</v>
      </c>
      <c r="K5" s="61">
        <v>2016</v>
      </c>
      <c r="L5" s="61">
        <v>2017</v>
      </c>
      <c r="M5" s="61" t="s">
        <v>105</v>
      </c>
      <c r="N5" s="61" t="s">
        <v>106</v>
      </c>
      <c r="O5" s="61" t="s">
        <v>107</v>
      </c>
      <c r="P5" s="61" t="s">
        <v>124</v>
      </c>
    </row>
    <row r="6" spans="1:17" x14ac:dyDescent="0.2">
      <c r="A6" s="62" t="s">
        <v>43</v>
      </c>
      <c r="B6" s="63">
        <v>98066.513120885793</v>
      </c>
      <c r="C6" s="63">
        <v>100122.70317400902</v>
      </c>
      <c r="D6" s="63">
        <v>106466.27661314369</v>
      </c>
      <c r="E6" s="63">
        <v>105910.35314117963</v>
      </c>
      <c r="F6" s="63">
        <v>109130.50472233006</v>
      </c>
      <c r="G6" s="63">
        <v>110478.97834238017</v>
      </c>
      <c r="H6" s="63">
        <v>112498.49297027005</v>
      </c>
      <c r="I6" s="63">
        <v>114778.6256576524</v>
      </c>
      <c r="J6" s="63">
        <v>118579.39633021622</v>
      </c>
      <c r="K6" s="63">
        <v>119362.80922396432</v>
      </c>
      <c r="L6" s="63">
        <v>128024.96365873421</v>
      </c>
      <c r="M6" s="63">
        <v>130121.73239977115</v>
      </c>
      <c r="N6" s="63">
        <v>137459.36662846297</v>
      </c>
      <c r="O6" s="63">
        <v>125607.65762087205</v>
      </c>
      <c r="P6" s="63">
        <v>143821.74416416744</v>
      </c>
    </row>
    <row r="7" spans="1:17" x14ac:dyDescent="0.2">
      <c r="A7" s="64" t="s">
        <v>44</v>
      </c>
      <c r="B7" s="65">
        <v>76770.164065748279</v>
      </c>
      <c r="C7" s="65">
        <v>78008.480041231087</v>
      </c>
      <c r="D7" s="65">
        <v>82752.529298023408</v>
      </c>
      <c r="E7" s="65">
        <v>81728.60935808628</v>
      </c>
      <c r="F7" s="65">
        <v>83496.523477600931</v>
      </c>
      <c r="G7" s="65">
        <v>86293.466643562017</v>
      </c>
      <c r="H7" s="65">
        <v>87845.766326078592</v>
      </c>
      <c r="I7" s="65">
        <v>88890.010222673372</v>
      </c>
      <c r="J7" s="65">
        <v>91717.538466545258</v>
      </c>
      <c r="K7" s="65">
        <v>93964.814307227905</v>
      </c>
      <c r="L7" s="65">
        <v>100674.73607234105</v>
      </c>
      <c r="M7" s="65">
        <v>102177.94932837869</v>
      </c>
      <c r="N7" s="65">
        <v>108184.12590893751</v>
      </c>
      <c r="O7" s="65">
        <v>95940.980518171418</v>
      </c>
      <c r="P7" s="65">
        <v>104994.13161005708</v>
      </c>
    </row>
    <row r="8" spans="1:17" x14ac:dyDescent="0.2">
      <c r="A8" s="66" t="s">
        <v>45</v>
      </c>
      <c r="B8" s="67">
        <v>21296.3490551375</v>
      </c>
      <c r="C8" s="67">
        <v>22114.223132777905</v>
      </c>
      <c r="D8" s="67">
        <v>23717.829104755168</v>
      </c>
      <c r="E8" s="67">
        <v>24190.128418676417</v>
      </c>
      <c r="F8" s="67">
        <v>25651.355863566638</v>
      </c>
      <c r="G8" s="67">
        <v>24130.410611194256</v>
      </c>
      <c r="H8" s="67">
        <v>24597.919193747963</v>
      </c>
      <c r="I8" s="67">
        <v>25867.175992355697</v>
      </c>
      <c r="J8" s="67">
        <v>26842.379415512376</v>
      </c>
      <c r="K8" s="67">
        <v>25358.097696816974</v>
      </c>
      <c r="L8" s="67">
        <v>27305.927635244305</v>
      </c>
      <c r="M8" s="67">
        <v>27896.364228418708</v>
      </c>
      <c r="N8" s="67">
        <v>29238.578740259469</v>
      </c>
      <c r="O8" s="67">
        <v>29472.408138351588</v>
      </c>
      <c r="P8" s="67">
        <v>38339.67258850253</v>
      </c>
    </row>
    <row r="9" spans="1:17" x14ac:dyDescent="0.2">
      <c r="A9" s="68" t="s">
        <v>46</v>
      </c>
      <c r="B9" s="69">
        <v>60730.366223648947</v>
      </c>
      <c r="C9" s="69">
        <v>63056.58268034373</v>
      </c>
      <c r="D9" s="69">
        <v>57351.215354798587</v>
      </c>
      <c r="E9" s="69">
        <v>63194.390519897075</v>
      </c>
      <c r="F9" s="69">
        <v>64281.312259477068</v>
      </c>
      <c r="G9" s="69">
        <v>51094.867339269636</v>
      </c>
      <c r="H9" s="69">
        <v>44578.475828003735</v>
      </c>
      <c r="I9" s="69">
        <v>52316.241430434413</v>
      </c>
      <c r="J9" s="69">
        <v>43003.856593966906</v>
      </c>
      <c r="K9" s="69">
        <v>52276.76077463531</v>
      </c>
      <c r="L9" s="69">
        <v>58728.536499207214</v>
      </c>
      <c r="M9" s="69">
        <v>61269.437390192848</v>
      </c>
      <c r="N9" s="69">
        <v>57379.969117206871</v>
      </c>
      <c r="O9" s="69">
        <v>68691.245404383662</v>
      </c>
      <c r="P9" s="69">
        <v>62998.032809641016</v>
      </c>
    </row>
    <row r="10" spans="1:17" x14ac:dyDescent="0.2">
      <c r="A10" s="70" t="s">
        <v>47</v>
      </c>
      <c r="B10" s="67">
        <v>43931.780464670162</v>
      </c>
      <c r="C10" s="67">
        <v>47391.983409212764</v>
      </c>
      <c r="D10" s="67">
        <v>39416.089961865961</v>
      </c>
      <c r="E10" s="67">
        <v>42125.927271372188</v>
      </c>
      <c r="F10" s="67">
        <v>46726.064511247016</v>
      </c>
      <c r="G10" s="67">
        <v>53021.148571895021</v>
      </c>
      <c r="H10" s="67">
        <v>53334.25132324524</v>
      </c>
      <c r="I10" s="67">
        <v>52681.042153998307</v>
      </c>
      <c r="J10" s="67">
        <v>60453.272527270012</v>
      </c>
      <c r="K10" s="67">
        <v>63142.20979445093</v>
      </c>
      <c r="L10" s="67">
        <v>67894.346307657397</v>
      </c>
      <c r="M10" s="67">
        <v>75826.45139295308</v>
      </c>
      <c r="N10" s="67">
        <v>82431.402684973771</v>
      </c>
      <c r="O10" s="67">
        <v>34268.255594132388</v>
      </c>
      <c r="P10" s="67">
        <v>36265.201735324888</v>
      </c>
    </row>
    <row r="11" spans="1:17" x14ac:dyDescent="0.2">
      <c r="A11" s="68" t="s">
        <v>48</v>
      </c>
      <c r="B11" s="65">
        <v>80754.934971573733</v>
      </c>
      <c r="C11" s="65">
        <v>80485.656850974905</v>
      </c>
      <c r="D11" s="65">
        <v>74859.189206300507</v>
      </c>
      <c r="E11" s="65">
        <v>81039.510453363866</v>
      </c>
      <c r="F11" s="65">
        <v>84837.320662900471</v>
      </c>
      <c r="G11" s="65">
        <v>78193.504970994487</v>
      </c>
      <c r="H11" s="65">
        <v>73222.48235929184</v>
      </c>
      <c r="I11" s="65">
        <v>81312.393124721741</v>
      </c>
      <c r="J11" s="65">
        <v>82813.079959820374</v>
      </c>
      <c r="K11" s="65">
        <v>88911.070572285884</v>
      </c>
      <c r="L11" s="65">
        <v>103469.17857852658</v>
      </c>
      <c r="M11" s="65">
        <v>109382.26542655268</v>
      </c>
      <c r="N11" s="65">
        <v>110274.03855336888</v>
      </c>
      <c r="O11" s="65">
        <v>85464.344382395589</v>
      </c>
      <c r="P11" s="65">
        <v>89135.624031403218</v>
      </c>
    </row>
    <row r="12" spans="1:17" x14ac:dyDescent="0.2">
      <c r="A12" s="71" t="s">
        <v>50</v>
      </c>
      <c r="B12" s="72">
        <v>121973.72483763115</v>
      </c>
      <c r="C12" s="72">
        <v>130085.61241259055</v>
      </c>
      <c r="D12" s="72">
        <v>128432.97100682085</v>
      </c>
      <c r="E12" s="72">
        <v>130316.81305537913</v>
      </c>
      <c r="F12" s="72">
        <v>135488.93932652389</v>
      </c>
      <c r="G12" s="72">
        <v>136954.81894484011</v>
      </c>
      <c r="H12" s="72">
        <v>138054.28886913322</v>
      </c>
      <c r="I12" s="72">
        <v>138898.09419265404</v>
      </c>
      <c r="J12" s="72">
        <v>140296.60872882439</v>
      </c>
      <c r="K12" s="72">
        <v>146898.67456853937</v>
      </c>
      <c r="L12" s="72">
        <v>152336.92109928405</v>
      </c>
      <c r="M12" s="72">
        <v>159239.5532977035</v>
      </c>
      <c r="N12" s="72">
        <v>168264.85699632391</v>
      </c>
      <c r="O12" s="72">
        <v>143389.58165171594</v>
      </c>
      <c r="P12" s="72">
        <v>153358.66879913304</v>
      </c>
      <c r="Q12" s="80"/>
    </row>
    <row r="13" spans="1:17" x14ac:dyDescent="0.2">
      <c r="A13" s="73"/>
    </row>
    <row r="14" spans="1:17" x14ac:dyDescent="0.2">
      <c r="A14" s="73" t="s">
        <v>51</v>
      </c>
    </row>
    <row r="15" spans="1:17" ht="16.5" x14ac:dyDescent="0.2">
      <c r="A15" s="121"/>
      <c r="B15" s="61"/>
      <c r="C15" s="61">
        <v>2008</v>
      </c>
      <c r="D15" s="61">
        <v>2009</v>
      </c>
      <c r="E15" s="61">
        <v>2010</v>
      </c>
      <c r="F15" s="61">
        <v>2011</v>
      </c>
      <c r="G15" s="61">
        <v>2012</v>
      </c>
      <c r="H15" s="61">
        <v>2013</v>
      </c>
      <c r="I15" s="61">
        <v>2014</v>
      </c>
      <c r="J15" s="61">
        <v>2015</v>
      </c>
      <c r="K15" s="61">
        <v>2016</v>
      </c>
      <c r="L15" s="61">
        <v>2017</v>
      </c>
      <c r="M15" s="61" t="s">
        <v>105</v>
      </c>
      <c r="N15" s="61" t="s">
        <v>106</v>
      </c>
      <c r="O15" s="61" t="s">
        <v>107</v>
      </c>
      <c r="P15" s="61" t="s">
        <v>124</v>
      </c>
    </row>
    <row r="16" spans="1:17" x14ac:dyDescent="0.2">
      <c r="A16" s="62" t="s">
        <v>52</v>
      </c>
      <c r="B16" s="74"/>
      <c r="C16" s="74">
        <f t="shared" ref="C16:P22" si="0">+(C6/B6-1)*100</f>
        <v>2.0967300536000266</v>
      </c>
      <c r="D16" s="74">
        <f t="shared" si="0"/>
        <v>6.3357992124022156</v>
      </c>
      <c r="E16" s="74">
        <f t="shared" si="0"/>
        <v>-0.52215921289712197</v>
      </c>
      <c r="F16" s="74">
        <f t="shared" si="0"/>
        <v>3.0404502351700557</v>
      </c>
      <c r="G16" s="74">
        <f t="shared" si="0"/>
        <v>1.2356523260669716</v>
      </c>
      <c r="H16" s="74">
        <f t="shared" si="0"/>
        <v>1.8279628017841443</v>
      </c>
      <c r="I16" s="74">
        <f t="shared" si="0"/>
        <v>2.0268117618117198</v>
      </c>
      <c r="J16" s="74">
        <f t="shared" si="0"/>
        <v>3.3113923875515594</v>
      </c>
      <c r="K16" s="74">
        <f t="shared" si="0"/>
        <v>0.66066527406369868</v>
      </c>
      <c r="L16" s="74">
        <f t="shared" si="0"/>
        <v>7.2569961205561251</v>
      </c>
      <c r="M16" s="74">
        <f t="shared" si="0"/>
        <v>1.6377811647938723</v>
      </c>
      <c r="N16" s="74">
        <f t="shared" si="0"/>
        <v>5.6390535949433218</v>
      </c>
      <c r="O16" s="74">
        <f t="shared" si="0"/>
        <v>-8.6219726587455803</v>
      </c>
      <c r="P16" s="74">
        <f t="shared" si="0"/>
        <v>14.500777172576452</v>
      </c>
    </row>
    <row r="17" spans="1:16" x14ac:dyDescent="0.2">
      <c r="A17" s="64" t="s">
        <v>44</v>
      </c>
      <c r="B17" s="75"/>
      <c r="C17" s="75">
        <f t="shared" si="0"/>
        <v>1.6130172320880876</v>
      </c>
      <c r="D17" s="75">
        <f t="shared" si="0"/>
        <v>6.0814532654461129</v>
      </c>
      <c r="E17" s="75">
        <f t="shared" si="0"/>
        <v>-1.2373276667467237</v>
      </c>
      <c r="F17" s="75">
        <f t="shared" si="0"/>
        <v>2.1631520876229438</v>
      </c>
      <c r="G17" s="75">
        <f t="shared" si="0"/>
        <v>3.3497720018383692</v>
      </c>
      <c r="H17" s="75">
        <f t="shared" si="0"/>
        <v>1.7988611918077213</v>
      </c>
      <c r="I17" s="75">
        <f t="shared" si="0"/>
        <v>1.1887242154830835</v>
      </c>
      <c r="J17" s="75">
        <f t="shared" si="0"/>
        <v>3.180929146918543</v>
      </c>
      <c r="K17" s="75">
        <f t="shared" si="0"/>
        <v>2.4502138612260804</v>
      </c>
      <c r="L17" s="75">
        <f t="shared" si="0"/>
        <v>7.1408875913640868</v>
      </c>
      <c r="M17" s="75">
        <f t="shared" si="0"/>
        <v>1.4931385118879037</v>
      </c>
      <c r="N17" s="75">
        <f t="shared" si="0"/>
        <v>5.8781533785300599</v>
      </c>
      <c r="O17" s="75">
        <f t="shared" si="0"/>
        <v>-11.316951805916142</v>
      </c>
      <c r="P17" s="75">
        <f t="shared" si="0"/>
        <v>9.4361669465854447</v>
      </c>
    </row>
    <row r="18" spans="1:16" x14ac:dyDescent="0.2">
      <c r="A18" s="66" t="s">
        <v>45</v>
      </c>
      <c r="B18" s="76"/>
      <c r="C18" s="76">
        <f t="shared" si="0"/>
        <v>3.8404426764553801</v>
      </c>
      <c r="D18" s="76">
        <f t="shared" si="0"/>
        <v>7.2514687147222645</v>
      </c>
      <c r="E18" s="76">
        <f t="shared" si="0"/>
        <v>1.9913260688203538</v>
      </c>
      <c r="F18" s="76">
        <f t="shared" si="0"/>
        <v>6.0405939960287869</v>
      </c>
      <c r="G18" s="76">
        <f t="shared" si="0"/>
        <v>-5.9292976966282884</v>
      </c>
      <c r="H18" s="76">
        <f t="shared" si="0"/>
        <v>1.9374248954422191</v>
      </c>
      <c r="I18" s="76">
        <f t="shared" si="0"/>
        <v>5.1600169453777989</v>
      </c>
      <c r="J18" s="76">
        <f t="shared" si="0"/>
        <v>3.770042092901349</v>
      </c>
      <c r="K18" s="76">
        <f t="shared" si="0"/>
        <v>-5.5296205143334891</v>
      </c>
      <c r="L18" s="76">
        <f t="shared" si="0"/>
        <v>7.6812936116727348</v>
      </c>
      <c r="M18" s="76">
        <f t="shared" si="0"/>
        <v>2.1623019040463376</v>
      </c>
      <c r="N18" s="76">
        <f t="shared" si="0"/>
        <v>4.8114317007426077</v>
      </c>
      <c r="O18" s="76">
        <f t="shared" si="0"/>
        <v>0.79972901613767355</v>
      </c>
      <c r="P18" s="76">
        <f t="shared" si="0"/>
        <v>30.086664138626084</v>
      </c>
    </row>
    <row r="19" spans="1:16" x14ac:dyDescent="0.2">
      <c r="A19" s="68" t="s">
        <v>53</v>
      </c>
      <c r="B19" s="75"/>
      <c r="C19" s="75">
        <f t="shared" si="0"/>
        <v>3.8304008379072441</v>
      </c>
      <c r="D19" s="75">
        <f t="shared" si="0"/>
        <v>-9.0480122503112543</v>
      </c>
      <c r="E19" s="75">
        <f t="shared" si="0"/>
        <v>10.188406869758836</v>
      </c>
      <c r="F19" s="75">
        <f t="shared" si="0"/>
        <v>1.7199655390896851</v>
      </c>
      <c r="G19" s="75">
        <f t="shared" si="0"/>
        <v>-20.513652345769184</v>
      </c>
      <c r="H19" s="75">
        <f t="shared" si="0"/>
        <v>-12.753514884375949</v>
      </c>
      <c r="I19" s="75">
        <f t="shared" si="0"/>
        <v>17.357627103010763</v>
      </c>
      <c r="J19" s="75">
        <f t="shared" si="0"/>
        <v>-17.800179412449392</v>
      </c>
      <c r="K19" s="75">
        <f t="shared" si="0"/>
        <v>21.562959499705237</v>
      </c>
      <c r="L19" s="75">
        <f t="shared" si="0"/>
        <v>12.341575164508489</v>
      </c>
      <c r="M19" s="75">
        <f t="shared" si="0"/>
        <v>4.3265183204759916</v>
      </c>
      <c r="N19" s="75">
        <f t="shared" si="0"/>
        <v>-6.3481377317307413</v>
      </c>
      <c r="O19" s="75">
        <f t="shared" si="0"/>
        <v>19.712935474175453</v>
      </c>
      <c r="P19" s="75">
        <f t="shared" si="0"/>
        <v>-8.2881196304228411</v>
      </c>
    </row>
    <row r="20" spans="1:16" x14ac:dyDescent="0.2">
      <c r="A20" s="70" t="s">
        <v>54</v>
      </c>
      <c r="B20" s="76"/>
      <c r="C20" s="76">
        <f t="shared" si="0"/>
        <v>7.876309377730073</v>
      </c>
      <c r="D20" s="76">
        <f t="shared" si="0"/>
        <v>-16.829625758596823</v>
      </c>
      <c r="E20" s="76">
        <f t="shared" si="0"/>
        <v>6.8749521125203605</v>
      </c>
      <c r="F20" s="76">
        <f t="shared" si="0"/>
        <v>10.919966723203679</v>
      </c>
      <c r="G20" s="76">
        <f t="shared" si="0"/>
        <v>13.472318130136497</v>
      </c>
      <c r="H20" s="76">
        <f t="shared" si="0"/>
        <v>0.59052427150962927</v>
      </c>
      <c r="I20" s="76">
        <f t="shared" si="0"/>
        <v>-1.2247461116272174</v>
      </c>
      <c r="J20" s="76">
        <f t="shared" si="0"/>
        <v>14.753372476102044</v>
      </c>
      <c r="K20" s="76">
        <f t="shared" si="0"/>
        <v>4.4479598122135755</v>
      </c>
      <c r="L20" s="76">
        <f t="shared" si="0"/>
        <v>7.5260852109488408</v>
      </c>
      <c r="M20" s="76">
        <f t="shared" si="0"/>
        <v>11.683012675830229</v>
      </c>
      <c r="N20" s="76">
        <f t="shared" si="0"/>
        <v>8.7106163755337196</v>
      </c>
      <c r="O20" s="76">
        <f t="shared" si="0"/>
        <v>-58.428154225284011</v>
      </c>
      <c r="P20" s="76">
        <f t="shared" si="0"/>
        <v>5.8273936229611634</v>
      </c>
    </row>
    <row r="21" spans="1:16" x14ac:dyDescent="0.2">
      <c r="A21" s="68" t="s">
        <v>55</v>
      </c>
      <c r="B21" s="75"/>
      <c r="C21" s="75">
        <f t="shared" si="0"/>
        <v>-0.33345097818927583</v>
      </c>
      <c r="D21" s="75">
        <f t="shared" si="0"/>
        <v>-6.990646364596631</v>
      </c>
      <c r="E21" s="75">
        <f t="shared" si="0"/>
        <v>8.2559286476257867</v>
      </c>
      <c r="F21" s="75">
        <f t="shared" si="0"/>
        <v>4.6863686469603483</v>
      </c>
      <c r="G21" s="75">
        <f t="shared" si="0"/>
        <v>-7.8312417695333147</v>
      </c>
      <c r="H21" s="75">
        <f t="shared" si="0"/>
        <v>-6.3573344276441119</v>
      </c>
      <c r="I21" s="75">
        <f t="shared" si="0"/>
        <v>11.048397301984259</v>
      </c>
      <c r="J21" s="75">
        <f t="shared" si="0"/>
        <v>1.8455819309078692</v>
      </c>
      <c r="K21" s="75">
        <f t="shared" si="0"/>
        <v>7.3635597364862582</v>
      </c>
      <c r="L21" s="75">
        <f t="shared" si="0"/>
        <v>16.373785528096608</v>
      </c>
      <c r="M21" s="75">
        <f t="shared" si="0"/>
        <v>5.7148292170295267</v>
      </c>
      <c r="N21" s="75">
        <f t="shared" si="0"/>
        <v>0.81528127374086434</v>
      </c>
      <c r="O21" s="75">
        <f t="shared" si="0"/>
        <v>-22.498218525810355</v>
      </c>
      <c r="P21" s="75">
        <f t="shared" si="0"/>
        <v>4.2956857336682086</v>
      </c>
    </row>
    <row r="22" spans="1:16" x14ac:dyDescent="0.2">
      <c r="A22" s="71" t="s">
        <v>56</v>
      </c>
      <c r="B22" s="77"/>
      <c r="C22" s="77">
        <f t="shared" si="0"/>
        <v>6.6505205000157108</v>
      </c>
      <c r="D22" s="77">
        <f t="shared" si="0"/>
        <v>-1.270425971880762</v>
      </c>
      <c r="E22" s="77">
        <f t="shared" si="0"/>
        <v>1.4667900569381276</v>
      </c>
      <c r="F22" s="77">
        <f t="shared" si="0"/>
        <v>3.9688864006725222</v>
      </c>
      <c r="G22" s="77">
        <f t="shared" si="0"/>
        <v>1.0819182920780657</v>
      </c>
      <c r="H22" s="77">
        <f t="shared" si="0"/>
        <v>0.80279754503267409</v>
      </c>
      <c r="I22" s="77">
        <f t="shared" si="0"/>
        <v>0.61121268338188983</v>
      </c>
      <c r="J22" s="77">
        <f t="shared" si="0"/>
        <v>1.0068637329397667</v>
      </c>
      <c r="K22" s="77">
        <f t="shared" si="0"/>
        <v>4.7057914653346522</v>
      </c>
      <c r="L22" s="77">
        <f t="shared" si="0"/>
        <v>3.7020392094874399</v>
      </c>
      <c r="M22" s="77">
        <f t="shared" si="0"/>
        <v>4.5311616833326518</v>
      </c>
      <c r="N22" s="77">
        <f t="shared" si="0"/>
        <v>5.6677524595584172</v>
      </c>
      <c r="O22" s="77">
        <f t="shared" si="0"/>
        <v>-14.78340503694805</v>
      </c>
      <c r="P22" s="77">
        <f t="shared" si="0"/>
        <v>6.9524487292468518</v>
      </c>
    </row>
    <row r="23" spans="1:16" x14ac:dyDescent="0.2">
      <c r="A23" s="78" t="s">
        <v>113</v>
      </c>
    </row>
    <row r="24" spans="1:16" x14ac:dyDescent="0.2">
      <c r="A24" s="78" t="s">
        <v>109</v>
      </c>
    </row>
  </sheetData>
  <pageMargins left="0.25" right="0.25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PIB trimestral -preços corrente</vt:lpstr>
      <vt:lpstr>Encadeado</vt:lpstr>
      <vt:lpstr>Tx de variaçao Hom. do pib Trim</vt:lpstr>
      <vt:lpstr>PIB Anual -preços corrente</vt:lpstr>
      <vt:lpstr>PIB Anual_em volume</vt:lpstr>
      <vt:lpstr>Empregos do PIB-preço corrente </vt:lpstr>
      <vt:lpstr>Empregos do PIB em Volume</vt:lpstr>
      <vt:lpstr>Empr_N_Anual</vt:lpstr>
      <vt:lpstr>Empr_Vol_Anual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Joses.Fernandes</dc:creator>
  <cp:lastModifiedBy>INECV - Rosangela Gisele Garcia Silva</cp:lastModifiedBy>
  <cp:lastPrinted>2022-03-22T15:52:24Z</cp:lastPrinted>
  <dcterms:created xsi:type="dcterms:W3CDTF">2017-03-28T16:35:30Z</dcterms:created>
  <dcterms:modified xsi:type="dcterms:W3CDTF">2022-03-31T11:04:06Z</dcterms:modified>
</cp:coreProperties>
</file>