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DIFUSÃO DE INFORMAÇÃO\Pedido Dados\EMPRESAS\Turismo\2022\"/>
    </mc:Choice>
  </mc:AlternateContent>
  <bookViews>
    <workbookView xWindow="-15" yWindow="45" windowWidth="10260" windowHeight="8055" tabRatio="762" activeTab="5"/>
  </bookViews>
  <sheets>
    <sheet name="Quadro 2" sheetId="1" r:id="rId1"/>
    <sheet name="Quadro 3" sheetId="12" r:id="rId2"/>
    <sheet name="Quadro 4" sheetId="6" r:id="rId3"/>
    <sheet name="Quadro 5" sheetId="8" r:id="rId4"/>
    <sheet name="Estadia" sheetId="11" r:id="rId5"/>
    <sheet name="T-OCama" sheetId="10" r:id="rId6"/>
  </sheets>
  <definedNames>
    <definedName name="_xlnm.Print_Area" localSheetId="4">Estadia!$A$1:$I$24</definedName>
  </definedNames>
  <calcPr calcId="162913"/>
</workbook>
</file>

<file path=xl/calcChain.xml><?xml version="1.0" encoding="utf-8"?>
<calcChain xmlns="http://schemas.openxmlformats.org/spreadsheetml/2006/main">
  <c r="B24" i="1" l="1"/>
  <c r="C24" i="1"/>
  <c r="D24" i="1"/>
  <c r="E24" i="1"/>
  <c r="F24" i="1"/>
  <c r="G24" i="1"/>
  <c r="I24" i="1" l="1"/>
  <c r="J24" i="1"/>
  <c r="G12" i="8"/>
  <c r="G13" i="8"/>
  <c r="G14" i="8"/>
  <c r="G15" i="8"/>
  <c r="G16" i="8"/>
  <c r="G17" i="8"/>
  <c r="G6" i="8"/>
  <c r="G7" i="8"/>
  <c r="B23" i="6"/>
  <c r="C23" i="6"/>
  <c r="D23" i="6"/>
  <c r="E23" i="6"/>
  <c r="F23" i="6"/>
  <c r="G23" i="6"/>
  <c r="G7" i="12"/>
  <c r="G8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B24" i="12"/>
  <c r="C24" i="12"/>
  <c r="D24" i="12"/>
  <c r="E24" i="12"/>
  <c r="F24" i="12"/>
  <c r="G24" i="12" l="1"/>
  <c r="B25" i="12" s="1"/>
  <c r="G10" i="8"/>
  <c r="G11" i="8"/>
  <c r="C25" i="12" l="1"/>
  <c r="H11" i="12"/>
  <c r="H13" i="12"/>
  <c r="H15" i="12"/>
  <c r="H22" i="12"/>
  <c r="H16" i="12"/>
  <c r="F25" i="12"/>
  <c r="H19" i="12"/>
  <c r="H8" i="12"/>
  <c r="H21" i="12"/>
  <c r="H7" i="12"/>
  <c r="H17" i="12"/>
  <c r="G25" i="12"/>
  <c r="H14" i="12"/>
  <c r="H20" i="12"/>
  <c r="D25" i="12"/>
  <c r="H12" i="12"/>
  <c r="H18" i="12"/>
  <c r="E25" i="12"/>
  <c r="C23" i="8"/>
  <c r="D23" i="8"/>
  <c r="E23" i="8"/>
  <c r="F23" i="8"/>
  <c r="B23" i="8"/>
  <c r="G21" i="8"/>
  <c r="G20" i="8"/>
  <c r="G19" i="8"/>
  <c r="G18" i="8"/>
  <c r="G23" i="8" l="1"/>
  <c r="I23" i="6"/>
  <c r="H6" i="8" l="1"/>
  <c r="H7" i="8"/>
  <c r="B25" i="1"/>
  <c r="D25" i="1"/>
  <c r="F25" i="1"/>
  <c r="C25" i="1"/>
  <c r="E25" i="1"/>
  <c r="G25" i="1"/>
  <c r="B24" i="6"/>
  <c r="D24" i="6"/>
  <c r="F24" i="6"/>
  <c r="C24" i="6"/>
  <c r="E24" i="6"/>
  <c r="G24" i="6"/>
  <c r="E24" i="8"/>
  <c r="H11" i="8"/>
  <c r="H10" i="8"/>
  <c r="I25" i="1"/>
  <c r="H24" i="12"/>
  <c r="F24" i="8"/>
  <c r="H21" i="8"/>
  <c r="H19" i="8"/>
  <c r="H17" i="8"/>
  <c r="H15" i="8"/>
  <c r="H13" i="8"/>
  <c r="G24" i="8"/>
  <c r="H23" i="8"/>
  <c r="H20" i="8"/>
  <c r="H18" i="8"/>
  <c r="H16" i="8"/>
  <c r="H14" i="8"/>
  <c r="H12" i="8"/>
  <c r="D24" i="8"/>
  <c r="C24" i="8"/>
  <c r="B24" i="8"/>
  <c r="I24" i="6"/>
  <c r="J23" i="6"/>
</calcChain>
</file>

<file path=xl/sharedStrings.xml><?xml version="1.0" encoding="utf-8"?>
<sst xmlns="http://schemas.openxmlformats.org/spreadsheetml/2006/main" count="209" uniqueCount="70">
  <si>
    <t>Total</t>
  </si>
  <si>
    <t>%</t>
  </si>
  <si>
    <t>País de residência habitual</t>
  </si>
  <si>
    <t>Hotéis</t>
  </si>
  <si>
    <t>Pensões</t>
  </si>
  <si>
    <t>Pousadas</t>
  </si>
  <si>
    <t>Hotéis-apartamentos</t>
  </si>
  <si>
    <t>Aldeamentos turísticos</t>
  </si>
  <si>
    <t>Residenciais</t>
  </si>
  <si>
    <t xml:space="preserve">Cabo Verde </t>
  </si>
  <si>
    <t xml:space="preserve">         Caboverdianos</t>
  </si>
  <si>
    <t xml:space="preserve">         Estrangeiros</t>
  </si>
  <si>
    <t>Estrangeiros</t>
  </si>
  <si>
    <t xml:space="preserve">         Africa do Sul</t>
  </si>
  <si>
    <t xml:space="preserve">         Alemanha</t>
  </si>
  <si>
    <t xml:space="preserve">         Belgica+Holanda</t>
  </si>
  <si>
    <t xml:space="preserve">         Espanha</t>
  </si>
  <si>
    <t xml:space="preserve">         Estados Unidos</t>
  </si>
  <si>
    <t xml:space="preserve">         França</t>
  </si>
  <si>
    <t xml:space="preserve">         Reino Unido</t>
  </si>
  <si>
    <t xml:space="preserve">         Italia</t>
  </si>
  <si>
    <t xml:space="preserve">         Portugal</t>
  </si>
  <si>
    <t xml:space="preserve">         Suiça</t>
  </si>
  <si>
    <t xml:space="preserve">         Outros Paises</t>
  </si>
  <si>
    <t>São Vicente</t>
  </si>
  <si>
    <t>Sal</t>
  </si>
  <si>
    <t>Bao Vista</t>
  </si>
  <si>
    <t>Santiago</t>
  </si>
  <si>
    <t>Maio</t>
  </si>
  <si>
    <t>Fogo</t>
  </si>
  <si>
    <t>Brava</t>
  </si>
  <si>
    <t>Ilha</t>
  </si>
  <si>
    <t>S. Antao</t>
  </si>
  <si>
    <t>S. Vicente</t>
  </si>
  <si>
    <t>S. Nicolau</t>
  </si>
  <si>
    <t>Restantes Ilhas</t>
  </si>
  <si>
    <t xml:space="preserve"> - </t>
  </si>
  <si>
    <t xml:space="preserve">         Austria</t>
  </si>
  <si>
    <t xml:space="preserve">     Africa do Sul</t>
  </si>
  <si>
    <t xml:space="preserve">     Alemanha</t>
  </si>
  <si>
    <t xml:space="preserve">     Espanha</t>
  </si>
  <si>
    <t xml:space="preserve">     Estados Unidos</t>
  </si>
  <si>
    <t xml:space="preserve">     França</t>
  </si>
  <si>
    <t xml:space="preserve">     Reino Unido</t>
  </si>
  <si>
    <t xml:space="preserve">     Portugal</t>
  </si>
  <si>
    <t xml:space="preserve">     Caboverdianos</t>
  </si>
  <si>
    <t xml:space="preserve">     Estrangeiros</t>
  </si>
  <si>
    <t xml:space="preserve">     Itália</t>
  </si>
  <si>
    <t xml:space="preserve">     Suíça</t>
  </si>
  <si>
    <t xml:space="preserve">      Outros Países</t>
  </si>
  <si>
    <t xml:space="preserve">     Áustria</t>
  </si>
  <si>
    <t xml:space="preserve">     Bélgica + Holanda</t>
  </si>
  <si>
    <t xml:space="preserve">         Áustria</t>
  </si>
  <si>
    <t xml:space="preserve">      Reino Unido</t>
  </si>
  <si>
    <t xml:space="preserve">         Bélgica + Holanda</t>
  </si>
  <si>
    <t xml:space="preserve">         Itália</t>
  </si>
  <si>
    <t xml:space="preserve">         Suíça</t>
  </si>
  <si>
    <t xml:space="preserve">         Outros Países</t>
  </si>
  <si>
    <t xml:space="preserve">     Outros Países</t>
  </si>
  <si>
    <t>Fonte: Inquérito Mensal à Movimentação de Hóspedes (INE)</t>
  </si>
  <si>
    <t>Boavista</t>
  </si>
  <si>
    <t>Ano 2022</t>
  </si>
  <si>
    <t>Quadro 2: Hóspedes segundo o tipo de estabelecimento, por país de residência habitual dos hóspedes, Ano 2022</t>
  </si>
  <si>
    <t>Quadro 4: Dormidas segundo o tipo de estabelecimento, por país de residência habitual dos hóspedes, Ano 2022</t>
  </si>
  <si>
    <t>Quadro 5: Dormidas segundo Ilhas, por país de residência habitual dos hóspedes, Ano 2022</t>
  </si>
  <si>
    <t>Quadro 6: Estadia média segundo o tipo dos estabelecimentos, por país de residência habitual dos hóspedes, Ano 2022</t>
  </si>
  <si>
    <t>Alojamento Complementar</t>
  </si>
  <si>
    <t>Quadro 7: Taxa de ocupaçao-cama segundo o tipo dos estabelecimentos, por Ilha, Ano 2022</t>
  </si>
  <si>
    <t>Alojamento complementar</t>
  </si>
  <si>
    <t>Quadro 3: Hóspedes segundo a Ilha, por país de residência habitual dos hóspedes, Ano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</si>
</sst>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;[Red]#,##0"/>
    <numFmt numFmtId="165" formatCode="#,##0.0;[Red]#,##0.0"/>
    <numFmt numFmtId="166" formatCode="0.0;[Red]0.0"/>
    <numFmt numFmtId="167" formatCode="0;[Red]0"/>
    <numFmt numFmtId="168" formatCode="0.0"/>
    <numFmt numFmtId="169" formatCode="0.0%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Times New Roman"/>
      <family val="1"/>
    </font>
    <font>
      <b/>
      <i/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6">
    <xf numFmtId="0" fontId="0" fillId="0" borderId="0" xfId="0"/>
    <xf numFmtId="166" fontId="3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164" fontId="3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166" fontId="3" fillId="0" borderId="0" xfId="0" applyNumberFormat="1" applyFont="1"/>
    <xf numFmtId="3" fontId="3" fillId="0" borderId="0" xfId="0" applyNumberFormat="1" applyFont="1"/>
    <xf numFmtId="167" fontId="3" fillId="0" borderId="0" xfId="0" applyNumberFormat="1" applyFont="1" applyBorder="1"/>
    <xf numFmtId="0" fontId="4" fillId="0" borderId="0" xfId="0" applyFont="1" applyAlignment="1">
      <alignment horizontal="left"/>
    </xf>
    <xf numFmtId="168" fontId="4" fillId="0" borderId="0" xfId="0" applyNumberFormat="1" applyFont="1"/>
    <xf numFmtId="168" fontId="3" fillId="0" borderId="0" xfId="0" applyNumberFormat="1" applyFont="1"/>
    <xf numFmtId="0" fontId="4" fillId="0" borderId="0" xfId="0" applyFont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2" fontId="4" fillId="0" borderId="0" xfId="0" applyNumberFormat="1" applyFont="1"/>
    <xf numFmtId="168" fontId="4" fillId="0" borderId="0" xfId="0" applyNumberFormat="1" applyFont="1" applyBorder="1"/>
    <xf numFmtId="0" fontId="4" fillId="0" borderId="0" xfId="0" applyFont="1" applyFill="1" applyBorder="1" applyAlignment="1"/>
    <xf numFmtId="0" fontId="3" fillId="0" borderId="0" xfId="0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9" fontId="4" fillId="0" borderId="0" xfId="1" applyFont="1" applyBorder="1"/>
    <xf numFmtId="169" fontId="3" fillId="0" borderId="0" xfId="1" applyNumberFormat="1" applyFont="1" applyBorder="1"/>
    <xf numFmtId="164" fontId="3" fillId="0" borderId="0" xfId="0" applyNumberFormat="1" applyFont="1"/>
    <xf numFmtId="1" fontId="3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/>
    <xf numFmtId="49" fontId="4" fillId="0" borderId="0" xfId="0" applyNumberFormat="1" applyFont="1" applyBorder="1"/>
    <xf numFmtId="164" fontId="3" fillId="4" borderId="0" xfId="0" applyNumberFormat="1" applyFont="1" applyFill="1" applyBorder="1"/>
    <xf numFmtId="1" fontId="3" fillId="0" borderId="0" xfId="0" applyNumberFormat="1" applyFont="1" applyFill="1" applyBorder="1"/>
    <xf numFmtId="1" fontId="4" fillId="0" borderId="0" xfId="0" applyNumberFormat="1" applyFont="1" applyFill="1" applyBorder="1"/>
    <xf numFmtId="0" fontId="5" fillId="0" borderId="0" xfId="0" applyFont="1" applyAlignment="1">
      <alignment horizontal="justify"/>
    </xf>
    <xf numFmtId="0" fontId="6" fillId="0" borderId="0" xfId="0" applyFont="1" applyBorder="1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166" fontId="3" fillId="0" borderId="1" xfId="0" applyNumberFormat="1" applyFont="1" applyFill="1" applyBorder="1"/>
    <xf numFmtId="0" fontId="3" fillId="2" borderId="1" xfId="0" applyFont="1" applyFill="1" applyBorder="1"/>
    <xf numFmtId="166" fontId="3" fillId="2" borderId="1" xfId="0" applyNumberFormat="1" applyFont="1" applyFill="1" applyBorder="1"/>
    <xf numFmtId="167" fontId="3" fillId="2" borderId="1" xfId="0" applyNumberFormat="1" applyFont="1" applyFill="1" applyBorder="1"/>
    <xf numFmtId="0" fontId="3" fillId="0" borderId="1" xfId="0" applyFont="1" applyBorder="1"/>
    <xf numFmtId="0" fontId="4" fillId="0" borderId="1" xfId="0" applyFont="1" applyBorder="1"/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4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66" fontId="3" fillId="0" borderId="0" xfId="0" applyNumberFormat="1" applyFont="1" applyBorder="1" applyAlignment="1">
      <alignment vertical="center"/>
    </xf>
    <xf numFmtId="166" fontId="3" fillId="4" borderId="0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4" fillId="4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Border="1" applyAlignment="1">
      <alignment horizontal="right" vertical="center"/>
    </xf>
    <xf numFmtId="1" fontId="4" fillId="4" borderId="0" xfId="0" applyNumberFormat="1" applyFont="1" applyFill="1" applyBorder="1" applyAlignment="1">
      <alignment horizontal="right" vertical="center"/>
    </xf>
    <xf numFmtId="164" fontId="3" fillId="4" borderId="0" xfId="0" applyNumberFormat="1" applyFont="1" applyFill="1" applyBorder="1" applyAlignment="1">
      <alignment horizontal="right" vertical="center"/>
    </xf>
    <xf numFmtId="166" fontId="3" fillId="4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right" vertical="center"/>
    </xf>
    <xf numFmtId="166" fontId="3" fillId="2" borderId="0" xfId="0" applyNumberFormat="1" applyFont="1" applyFill="1" applyBorder="1" applyAlignment="1">
      <alignment horizontal="right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horizontal="right" vertical="center"/>
    </xf>
    <xf numFmtId="167" fontId="3" fillId="2" borderId="1" xfId="0" applyNumberFormat="1" applyFont="1" applyFill="1" applyBorder="1" applyAlignment="1">
      <alignment horizontal="right" vertical="center"/>
    </xf>
    <xf numFmtId="0" fontId="4" fillId="5" borderId="0" xfId="0" applyFont="1" applyFill="1"/>
    <xf numFmtId="0" fontId="3" fillId="4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3" fillId="4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6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wrapText="1"/>
    </xf>
    <xf numFmtId="0" fontId="3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166" fontId="3" fillId="2" borderId="0" xfId="0" applyNumberFormat="1" applyFont="1" applyFill="1" applyBorder="1" applyAlignment="1">
      <alignment vertical="center"/>
    </xf>
    <xf numFmtId="167" fontId="3" fillId="2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66" fontId="3" fillId="0" borderId="1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164" fontId="3" fillId="0" borderId="1" xfId="0" applyNumberFormat="1" applyFont="1" applyBorder="1"/>
    <xf numFmtId="0" fontId="3" fillId="3" borderId="2" xfId="0" applyFont="1" applyFill="1" applyBorder="1" applyAlignment="1">
      <alignment horizontal="center" vertical="center" wrapText="1"/>
    </xf>
    <xf numFmtId="164" fontId="3" fillId="0" borderId="3" xfId="0" applyNumberFormat="1" applyFont="1" applyBorder="1"/>
    <xf numFmtId="0" fontId="4" fillId="5" borderId="0" xfId="0" applyFont="1" applyFill="1" applyBorder="1"/>
    <xf numFmtId="0" fontId="3" fillId="3" borderId="2" xfId="0" applyFont="1" applyFill="1" applyBorder="1" applyAlignment="1">
      <alignment horizontal="left" vertical="center" wrapText="1"/>
    </xf>
    <xf numFmtId="166" fontId="4" fillId="0" borderId="0" xfId="0" applyNumberFormat="1" applyFont="1" applyFill="1" applyBorder="1" applyAlignment="1">
      <alignment horizontal="right" vertical="center"/>
    </xf>
    <xf numFmtId="166" fontId="4" fillId="4" borderId="0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left" vertical="center"/>
    </xf>
    <xf numFmtId="166" fontId="4" fillId="5" borderId="1" xfId="0" applyNumberFormat="1" applyFont="1" applyFill="1" applyBorder="1" applyAlignment="1">
      <alignment horizontal="right" vertical="center"/>
    </xf>
    <xf numFmtId="166" fontId="3" fillId="3" borderId="2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8" fontId="4" fillId="4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6" fontId="3" fillId="5" borderId="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4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right" vertical="center"/>
    </xf>
    <xf numFmtId="1" fontId="3" fillId="4" borderId="0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left" vertical="center"/>
    </xf>
    <xf numFmtId="1" fontId="4" fillId="4" borderId="1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/>
    <xf numFmtId="1" fontId="3" fillId="0" borderId="1" xfId="0" applyNumberFormat="1" applyFont="1" applyFill="1" applyBorder="1"/>
    <xf numFmtId="1" fontId="3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4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9"/>
  <sheetViews>
    <sheetView showGridLines="0" view="pageLayout" zoomScaleNormal="100" workbookViewId="0">
      <selection activeCell="G6" sqref="G6"/>
    </sheetView>
  </sheetViews>
  <sheetFormatPr defaultColWidth="8.85546875" defaultRowHeight="15" customHeight="1" x14ac:dyDescent="0.2"/>
  <cols>
    <col min="1" max="1" width="18.5703125" style="4" customWidth="1"/>
    <col min="2" max="2" width="7.5703125" style="4" bestFit="1" customWidth="1"/>
    <col min="3" max="3" width="9.5703125" style="4" customWidth="1"/>
    <col min="4" max="4" width="11.140625" style="4" customWidth="1"/>
    <col min="5" max="5" width="13.85546875" style="4" customWidth="1"/>
    <col min="6" max="6" width="13" style="4" customWidth="1"/>
    <col min="7" max="7" width="14.140625" style="4" customWidth="1"/>
    <col min="8" max="8" width="15.42578125" style="4" customWidth="1"/>
    <col min="9" max="9" width="10" style="3" customWidth="1"/>
    <col min="10" max="10" width="7.7109375" style="4" customWidth="1"/>
    <col min="11" max="257" width="10" style="4" customWidth="1"/>
    <col min="258" max="16384" width="8.85546875" style="4"/>
  </cols>
  <sheetData>
    <row r="2" spans="1:12" ht="15" customHeight="1" x14ac:dyDescent="0.2">
      <c r="A2" s="3" t="s">
        <v>62</v>
      </c>
      <c r="L2" s="39"/>
    </row>
    <row r="3" spans="1:12" ht="15" customHeight="1" thickBot="1" x14ac:dyDescent="0.25">
      <c r="A3" s="48"/>
      <c r="B3" s="49"/>
      <c r="C3" s="49"/>
      <c r="D3" s="49"/>
      <c r="E3" s="49"/>
      <c r="F3" s="49"/>
      <c r="G3" s="133" t="s">
        <v>61</v>
      </c>
      <c r="H3" s="133"/>
      <c r="I3" s="133"/>
      <c r="J3" s="133"/>
      <c r="L3" s="39"/>
    </row>
    <row r="4" spans="1:12" ht="44.25" customHeight="1" thickBot="1" x14ac:dyDescent="0.25">
      <c r="A4" s="60" t="s">
        <v>2</v>
      </c>
      <c r="B4" s="61" t="s">
        <v>3</v>
      </c>
      <c r="C4" s="61" t="s">
        <v>4</v>
      </c>
      <c r="D4" s="61" t="s">
        <v>5</v>
      </c>
      <c r="E4" s="61" t="s">
        <v>6</v>
      </c>
      <c r="F4" s="61" t="s">
        <v>7</v>
      </c>
      <c r="G4" s="61" t="s">
        <v>8</v>
      </c>
      <c r="H4" s="61" t="s">
        <v>68</v>
      </c>
      <c r="I4" s="60" t="s">
        <v>0</v>
      </c>
      <c r="J4" s="62" t="s">
        <v>1</v>
      </c>
      <c r="K4" s="5"/>
      <c r="L4" s="5"/>
    </row>
    <row r="5" spans="1:12" s="50" customFormat="1" ht="3" customHeight="1" thickBot="1" x14ac:dyDescent="0.25">
      <c r="A5" s="52"/>
      <c r="B5" s="52"/>
      <c r="C5" s="52"/>
      <c r="D5" s="52"/>
      <c r="E5" s="52"/>
      <c r="F5" s="52"/>
      <c r="G5" s="52"/>
      <c r="H5" s="52"/>
      <c r="I5" s="52"/>
      <c r="J5" s="53"/>
      <c r="K5" s="51"/>
      <c r="L5" s="51"/>
    </row>
    <row r="6" spans="1:12" ht="16.5" customHeight="1" x14ac:dyDescent="0.2">
      <c r="A6" s="19" t="s">
        <v>9</v>
      </c>
      <c r="B6" s="20"/>
      <c r="C6" s="20"/>
      <c r="D6" s="20"/>
      <c r="E6" s="20"/>
      <c r="F6" s="20"/>
      <c r="G6" s="20"/>
      <c r="H6" s="20"/>
      <c r="I6" s="20"/>
      <c r="J6" s="54"/>
      <c r="K6" s="7"/>
      <c r="L6" s="7"/>
    </row>
    <row r="7" spans="1:12" ht="21" customHeight="1" x14ac:dyDescent="0.2">
      <c r="A7" s="55" t="s">
        <v>45</v>
      </c>
      <c r="B7" s="63">
        <v>33132</v>
      </c>
      <c r="C7" s="63">
        <v>4872</v>
      </c>
      <c r="D7" s="63">
        <v>1327</v>
      </c>
      <c r="E7" s="63">
        <v>2358</v>
      </c>
      <c r="F7" s="63">
        <v>449</v>
      </c>
      <c r="G7" s="63">
        <v>4391</v>
      </c>
      <c r="H7" s="63">
        <v>118</v>
      </c>
      <c r="I7" s="65">
        <v>46647</v>
      </c>
      <c r="J7" s="66">
        <v>5.5801518042454941</v>
      </c>
      <c r="K7" s="1"/>
      <c r="L7" s="1"/>
    </row>
    <row r="8" spans="1:12" ht="21" customHeight="1" x14ac:dyDescent="0.2">
      <c r="A8" s="57" t="s">
        <v>46</v>
      </c>
      <c r="B8" s="64">
        <v>3461</v>
      </c>
      <c r="C8" s="64">
        <v>110</v>
      </c>
      <c r="D8" s="67">
        <v>49</v>
      </c>
      <c r="E8" s="64">
        <v>169</v>
      </c>
      <c r="F8" s="64">
        <v>1</v>
      </c>
      <c r="G8" s="64">
        <v>218</v>
      </c>
      <c r="H8" s="64">
        <v>18</v>
      </c>
      <c r="I8" s="68">
        <v>4026</v>
      </c>
      <c r="J8" s="69">
        <v>0.48161063227843937</v>
      </c>
      <c r="K8" s="1"/>
      <c r="L8" s="1"/>
    </row>
    <row r="9" spans="1:12" ht="15" customHeight="1" x14ac:dyDescent="0.2">
      <c r="A9" s="55"/>
      <c r="B9" s="63"/>
      <c r="C9" s="63"/>
      <c r="D9" s="63"/>
      <c r="E9" s="63"/>
      <c r="F9" s="63"/>
      <c r="G9" s="63"/>
      <c r="H9" s="63"/>
      <c r="I9" s="65"/>
      <c r="J9" s="66"/>
      <c r="K9" s="1"/>
      <c r="L9" s="1"/>
    </row>
    <row r="10" spans="1:12" ht="15" customHeight="1" x14ac:dyDescent="0.2">
      <c r="A10" s="56" t="s">
        <v>12</v>
      </c>
      <c r="B10" s="64"/>
      <c r="C10" s="64"/>
      <c r="D10" s="64"/>
      <c r="E10" s="64"/>
      <c r="F10" s="64"/>
      <c r="G10" s="64"/>
      <c r="H10" s="64"/>
      <c r="I10" s="68"/>
      <c r="J10" s="69"/>
      <c r="K10" s="1"/>
      <c r="L10" s="1"/>
    </row>
    <row r="11" spans="1:12" ht="18" customHeight="1" x14ac:dyDescent="0.2">
      <c r="A11" s="55" t="s">
        <v>38</v>
      </c>
      <c r="B11" s="63">
        <v>376</v>
      </c>
      <c r="C11" s="63">
        <v>9</v>
      </c>
      <c r="D11" s="70">
        <v>6</v>
      </c>
      <c r="E11" s="63">
        <v>4</v>
      </c>
      <c r="F11" s="63" t="s">
        <v>36</v>
      </c>
      <c r="G11" s="63">
        <v>11</v>
      </c>
      <c r="H11" s="63" t="s">
        <v>36</v>
      </c>
      <c r="I11" s="65">
        <v>406</v>
      </c>
      <c r="J11" s="66">
        <v>4.856778855068216E-2</v>
      </c>
      <c r="K11" s="1"/>
      <c r="L11" s="1"/>
    </row>
    <row r="12" spans="1:12" ht="16.5" customHeight="1" x14ac:dyDescent="0.2">
      <c r="A12" s="57" t="s">
        <v>39</v>
      </c>
      <c r="B12" s="64">
        <v>90441</v>
      </c>
      <c r="C12" s="64">
        <v>1279</v>
      </c>
      <c r="D12" s="64">
        <v>745</v>
      </c>
      <c r="E12" s="64">
        <v>761</v>
      </c>
      <c r="F12" s="64">
        <v>368</v>
      </c>
      <c r="G12" s="64">
        <v>2519</v>
      </c>
      <c r="H12" s="64">
        <v>73</v>
      </c>
      <c r="I12" s="68">
        <v>96186</v>
      </c>
      <c r="J12" s="69">
        <v>11.506259383093385</v>
      </c>
      <c r="K12" s="1"/>
      <c r="L12" s="1"/>
    </row>
    <row r="13" spans="1:12" ht="17.25" customHeight="1" x14ac:dyDescent="0.2">
      <c r="A13" s="55" t="s">
        <v>50</v>
      </c>
      <c r="B13" s="63">
        <v>3240</v>
      </c>
      <c r="C13" s="63">
        <v>21</v>
      </c>
      <c r="D13" s="63">
        <v>20</v>
      </c>
      <c r="E13" s="63">
        <v>45</v>
      </c>
      <c r="F13" s="63">
        <v>17</v>
      </c>
      <c r="G13" s="63">
        <v>142</v>
      </c>
      <c r="H13" s="63">
        <v>4</v>
      </c>
      <c r="I13" s="65">
        <v>3489</v>
      </c>
      <c r="J13" s="66">
        <v>0.41737195628899032</v>
      </c>
      <c r="K13" s="1"/>
      <c r="L13" s="1"/>
    </row>
    <row r="14" spans="1:12" ht="20.25" customHeight="1" x14ac:dyDescent="0.2">
      <c r="A14" s="57" t="s">
        <v>51</v>
      </c>
      <c r="B14" s="64">
        <v>83686</v>
      </c>
      <c r="C14" s="64">
        <v>778</v>
      </c>
      <c r="D14" s="64">
        <v>342</v>
      </c>
      <c r="E14" s="64">
        <v>569</v>
      </c>
      <c r="F14" s="64">
        <v>407</v>
      </c>
      <c r="G14" s="64">
        <v>2085</v>
      </c>
      <c r="H14" s="64">
        <v>64</v>
      </c>
      <c r="I14" s="68">
        <v>87931</v>
      </c>
      <c r="J14" s="69">
        <v>10.518754224261166</v>
      </c>
      <c r="K14" s="1"/>
      <c r="L14" s="1"/>
    </row>
    <row r="15" spans="1:12" ht="18" customHeight="1" x14ac:dyDescent="0.2">
      <c r="A15" s="55" t="s">
        <v>40</v>
      </c>
      <c r="B15" s="63">
        <v>13307</v>
      </c>
      <c r="C15" s="63">
        <v>287</v>
      </c>
      <c r="D15" s="63">
        <v>82</v>
      </c>
      <c r="E15" s="63">
        <v>309</v>
      </c>
      <c r="F15" s="63">
        <v>41</v>
      </c>
      <c r="G15" s="63">
        <v>650</v>
      </c>
      <c r="H15" s="63">
        <v>32</v>
      </c>
      <c r="I15" s="65">
        <v>14708</v>
      </c>
      <c r="J15" s="66">
        <v>1.7594458965601805</v>
      </c>
      <c r="K15" s="1"/>
      <c r="L15" s="1"/>
    </row>
    <row r="16" spans="1:12" ht="16.5" customHeight="1" x14ac:dyDescent="0.2">
      <c r="A16" s="57" t="s">
        <v>41</v>
      </c>
      <c r="B16" s="64">
        <v>8803</v>
      </c>
      <c r="C16" s="64">
        <v>242</v>
      </c>
      <c r="D16" s="64">
        <v>21</v>
      </c>
      <c r="E16" s="64">
        <v>145</v>
      </c>
      <c r="F16" s="64">
        <v>135</v>
      </c>
      <c r="G16" s="64">
        <v>258</v>
      </c>
      <c r="H16" s="64">
        <v>6</v>
      </c>
      <c r="I16" s="68">
        <v>9610</v>
      </c>
      <c r="J16" s="69">
        <v>1.1495971624927477</v>
      </c>
      <c r="K16" s="1"/>
      <c r="L16" s="1"/>
    </row>
    <row r="17" spans="1:13" ht="18.75" customHeight="1" x14ac:dyDescent="0.2">
      <c r="A17" s="55" t="s">
        <v>42</v>
      </c>
      <c r="B17" s="63">
        <v>31602</v>
      </c>
      <c r="C17" s="63">
        <v>4136</v>
      </c>
      <c r="D17" s="63">
        <v>1367</v>
      </c>
      <c r="E17" s="63">
        <v>1311</v>
      </c>
      <c r="F17" s="63">
        <v>254</v>
      </c>
      <c r="G17" s="63">
        <v>8274</v>
      </c>
      <c r="H17" s="63">
        <v>111</v>
      </c>
      <c r="I17" s="65">
        <v>47055</v>
      </c>
      <c r="J17" s="66">
        <v>5.6289588429860817</v>
      </c>
      <c r="K17" s="1"/>
      <c r="L17" s="1"/>
    </row>
    <row r="18" spans="1:13" ht="17.25" customHeight="1" x14ac:dyDescent="0.2">
      <c r="A18" s="57" t="s">
        <v>53</v>
      </c>
      <c r="B18" s="64">
        <v>257689</v>
      </c>
      <c r="C18" s="64">
        <v>179</v>
      </c>
      <c r="D18" s="64">
        <v>59</v>
      </c>
      <c r="E18" s="64">
        <v>199</v>
      </c>
      <c r="F18" s="64">
        <v>16</v>
      </c>
      <c r="G18" s="64">
        <v>280</v>
      </c>
      <c r="H18" s="64" t="s">
        <v>36</v>
      </c>
      <c r="I18" s="68">
        <v>258422</v>
      </c>
      <c r="J18" s="69">
        <v>30.913756287794055</v>
      </c>
      <c r="K18" s="1"/>
      <c r="L18" s="1"/>
    </row>
    <row r="19" spans="1:13" ht="19.5" customHeight="1" x14ac:dyDescent="0.2">
      <c r="A19" s="55" t="s">
        <v>47</v>
      </c>
      <c r="B19" s="63">
        <v>11120</v>
      </c>
      <c r="C19" s="63">
        <v>292</v>
      </c>
      <c r="D19" s="63">
        <v>52</v>
      </c>
      <c r="E19" s="63">
        <v>195</v>
      </c>
      <c r="F19" s="63">
        <v>29</v>
      </c>
      <c r="G19" s="63">
        <v>215</v>
      </c>
      <c r="H19" s="63" t="s">
        <v>36</v>
      </c>
      <c r="I19" s="65">
        <v>11903</v>
      </c>
      <c r="J19" s="66">
        <v>1.4238975052186447</v>
      </c>
      <c r="K19" s="1"/>
      <c r="L19" s="1"/>
    </row>
    <row r="20" spans="1:13" ht="19.5" customHeight="1" x14ac:dyDescent="0.2">
      <c r="A20" s="57" t="s">
        <v>44</v>
      </c>
      <c r="B20" s="64">
        <v>85947</v>
      </c>
      <c r="C20" s="64">
        <v>596</v>
      </c>
      <c r="D20" s="64">
        <v>107</v>
      </c>
      <c r="E20" s="64">
        <v>739</v>
      </c>
      <c r="F20" s="64">
        <v>115</v>
      </c>
      <c r="G20" s="64">
        <v>632</v>
      </c>
      <c r="H20" s="64">
        <v>5</v>
      </c>
      <c r="I20" s="68">
        <v>88141</v>
      </c>
      <c r="J20" s="69">
        <v>10.543875494201174</v>
      </c>
      <c r="K20" s="1"/>
      <c r="L20" s="1"/>
    </row>
    <row r="21" spans="1:13" ht="17.25" customHeight="1" x14ac:dyDescent="0.2">
      <c r="A21" s="55" t="s">
        <v>48</v>
      </c>
      <c r="B21" s="63">
        <v>7035</v>
      </c>
      <c r="C21" s="63">
        <v>237</v>
      </c>
      <c r="D21" s="63">
        <v>74</v>
      </c>
      <c r="E21" s="63">
        <v>207</v>
      </c>
      <c r="F21" s="63">
        <v>8</v>
      </c>
      <c r="G21" s="63">
        <v>625</v>
      </c>
      <c r="H21" s="63">
        <v>2</v>
      </c>
      <c r="I21" s="65">
        <v>8188</v>
      </c>
      <c r="J21" s="66">
        <v>0.97949027747040784</v>
      </c>
      <c r="K21" s="1"/>
      <c r="L21" s="1"/>
    </row>
    <row r="22" spans="1:13" ht="18.75" customHeight="1" x14ac:dyDescent="0.2">
      <c r="A22" s="57" t="s">
        <v>58</v>
      </c>
      <c r="B22" s="64">
        <v>155937</v>
      </c>
      <c r="C22" s="64">
        <v>590</v>
      </c>
      <c r="D22" s="64">
        <v>206</v>
      </c>
      <c r="E22" s="64">
        <v>1276</v>
      </c>
      <c r="F22" s="64">
        <v>106</v>
      </c>
      <c r="G22" s="64">
        <v>1109</v>
      </c>
      <c r="H22" s="64">
        <v>9</v>
      </c>
      <c r="I22" s="68">
        <v>159233</v>
      </c>
      <c r="J22" s="69">
        <v>19.048262744558553</v>
      </c>
      <c r="K22" s="1"/>
      <c r="L22" s="1"/>
    </row>
    <row r="23" spans="1:13" ht="15" customHeight="1" thickBot="1" x14ac:dyDescent="0.25">
      <c r="A23" s="41"/>
      <c r="B23" s="42"/>
      <c r="C23" s="42"/>
      <c r="D23" s="42"/>
      <c r="E23" s="42"/>
      <c r="F23" s="42"/>
      <c r="G23" s="42"/>
      <c r="H23" s="42"/>
      <c r="I23" s="43"/>
      <c r="J23" s="44"/>
      <c r="K23" s="1"/>
      <c r="L23" s="1"/>
    </row>
    <row r="24" spans="1:13" s="3" customFormat="1" ht="15" customHeight="1" x14ac:dyDescent="0.2">
      <c r="A24" s="9" t="s">
        <v>0</v>
      </c>
      <c r="B24" s="10">
        <f t="shared" ref="B24:I24" si="0">SUM(B7:B22)</f>
        <v>785776</v>
      </c>
      <c r="C24" s="10">
        <f t="shared" si="0"/>
        <v>13628</v>
      </c>
      <c r="D24" s="10">
        <f t="shared" si="0"/>
        <v>4457</v>
      </c>
      <c r="E24" s="10">
        <f t="shared" si="0"/>
        <v>8287</v>
      </c>
      <c r="F24" s="10">
        <f t="shared" si="0"/>
        <v>1946</v>
      </c>
      <c r="G24" s="10">
        <f t="shared" si="0"/>
        <v>21409</v>
      </c>
      <c r="H24" s="10">
        <v>442</v>
      </c>
      <c r="I24" s="10">
        <f t="shared" si="0"/>
        <v>835945</v>
      </c>
      <c r="J24" s="11">
        <f t="shared" ref="J24" si="1">(I24/$I$24)*100</f>
        <v>100</v>
      </c>
      <c r="K24" s="12"/>
      <c r="L24" s="12"/>
      <c r="M24" s="13"/>
    </row>
    <row r="25" spans="1:13" ht="13.5" customHeight="1" thickBot="1" x14ac:dyDescent="0.25">
      <c r="A25" s="45" t="s">
        <v>1</v>
      </c>
      <c r="B25" s="46">
        <f t="shared" ref="B25:I25" si="2">(B24/$I$24)*100</f>
        <v>93.998528611332091</v>
      </c>
      <c r="C25" s="46">
        <f t="shared" si="2"/>
        <v>1.6302507940115678</v>
      </c>
      <c r="D25" s="46">
        <f t="shared" si="2"/>
        <v>0.53316904820293198</v>
      </c>
      <c r="E25" s="46">
        <f t="shared" si="2"/>
        <v>0.9913331618706972</v>
      </c>
      <c r="F25" s="46">
        <f t="shared" si="2"/>
        <v>0.2327904347774076</v>
      </c>
      <c r="G25" s="46">
        <f t="shared" si="2"/>
        <v>2.5610536578363408</v>
      </c>
      <c r="H25" s="46">
        <v>5.2874291968969249E-2</v>
      </c>
      <c r="I25" s="46">
        <f t="shared" si="2"/>
        <v>100</v>
      </c>
      <c r="J25" s="47"/>
      <c r="K25" s="14"/>
      <c r="L25" s="14"/>
    </row>
    <row r="26" spans="1:13" ht="15" customHeight="1" x14ac:dyDescent="0.2">
      <c r="A26" s="40" t="s">
        <v>59</v>
      </c>
    </row>
    <row r="28" spans="1:13" ht="15" customHeight="1" x14ac:dyDescent="0.2">
      <c r="B28" s="16"/>
      <c r="C28" s="16"/>
      <c r="D28" s="16"/>
      <c r="E28" s="16"/>
      <c r="F28" s="16"/>
      <c r="G28" s="16"/>
      <c r="H28" s="16"/>
      <c r="I28" s="17"/>
    </row>
    <row r="29" spans="1:13" ht="15" customHeight="1" x14ac:dyDescent="0.2">
      <c r="B29" s="16"/>
      <c r="C29" s="16"/>
      <c r="D29" s="16"/>
      <c r="E29" s="16"/>
      <c r="F29" s="16"/>
      <c r="G29" s="16"/>
      <c r="H29" s="16"/>
      <c r="I29" s="17"/>
    </row>
    <row r="44" spans="1:3" ht="15" customHeight="1" x14ac:dyDescent="0.2">
      <c r="A44" s="18"/>
      <c r="B44" s="16"/>
      <c r="C44" s="16"/>
    </row>
    <row r="45" spans="1:3" ht="15" customHeight="1" x14ac:dyDescent="0.2">
      <c r="A45" s="18"/>
      <c r="B45" s="16"/>
      <c r="C45" s="16"/>
    </row>
    <row r="46" spans="1:3" ht="15" customHeight="1" x14ac:dyDescent="0.2">
      <c r="A46" s="18"/>
      <c r="B46" s="16"/>
      <c r="C46" s="16"/>
    </row>
    <row r="47" spans="1:3" ht="15" customHeight="1" x14ac:dyDescent="0.2">
      <c r="A47" s="18"/>
      <c r="B47" s="16"/>
      <c r="C47" s="16"/>
    </row>
    <row r="48" spans="1:3" ht="15" customHeight="1" x14ac:dyDescent="0.2">
      <c r="A48" s="18"/>
      <c r="B48" s="16"/>
      <c r="C48" s="16"/>
    </row>
    <row r="49" spans="1:3" ht="15" customHeight="1" x14ac:dyDescent="0.2">
      <c r="A49" s="18"/>
      <c r="B49" s="16"/>
      <c r="C49" s="16"/>
    </row>
  </sheetData>
  <mergeCells count="1">
    <mergeCell ref="G3:J3"/>
  </mergeCells>
  <phoneticPr fontId="0" type="noConversion"/>
  <pageMargins left="0.74803149606299213" right="0.74803149606299213" top="0.98425196850393704" bottom="0.98425196850393704" header="0" footer="0"/>
  <pageSetup scale="75" orientation="portrait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view="pageLayout" zoomScaleNormal="100" workbookViewId="0">
      <selection activeCell="A19" sqref="A19"/>
    </sheetView>
  </sheetViews>
  <sheetFormatPr defaultRowHeight="18.75" customHeight="1" x14ac:dyDescent="0.2"/>
  <cols>
    <col min="1" max="1" width="25.7109375" style="4" customWidth="1"/>
    <col min="2" max="2" width="13.140625" style="4" customWidth="1"/>
    <col min="3" max="5" width="9.140625" style="4"/>
    <col min="6" max="6" width="12.5703125" style="4" customWidth="1"/>
    <col min="7" max="16384" width="9.140625" style="4"/>
  </cols>
  <sheetData>
    <row r="2" spans="1:8" ht="18.75" customHeight="1" x14ac:dyDescent="0.2">
      <c r="A2" s="3" t="s">
        <v>69</v>
      </c>
    </row>
    <row r="3" spans="1:8" ht="18.75" customHeight="1" thickBot="1" x14ac:dyDescent="0.25">
      <c r="A3" s="48"/>
      <c r="B3" s="49"/>
      <c r="C3" s="49"/>
      <c r="D3" s="49"/>
      <c r="E3" s="49"/>
      <c r="F3" s="133" t="s">
        <v>61</v>
      </c>
      <c r="G3" s="133"/>
      <c r="H3" s="133"/>
    </row>
    <row r="4" spans="1:8" ht="30.75" customHeight="1" thickBot="1" x14ac:dyDescent="0.25">
      <c r="A4" s="76" t="s">
        <v>2</v>
      </c>
      <c r="B4" s="76" t="s">
        <v>24</v>
      </c>
      <c r="C4" s="76" t="s">
        <v>25</v>
      </c>
      <c r="D4" s="76" t="s">
        <v>60</v>
      </c>
      <c r="E4" s="76" t="s">
        <v>27</v>
      </c>
      <c r="F4" s="76" t="s">
        <v>35</v>
      </c>
      <c r="G4" s="76" t="s">
        <v>0</v>
      </c>
      <c r="H4" s="77" t="s">
        <v>1</v>
      </c>
    </row>
    <row r="5" spans="1:8" ht="3.75" customHeight="1" thickBot="1" x14ac:dyDescent="0.25">
      <c r="A5" s="74"/>
      <c r="B5" s="74"/>
      <c r="C5" s="74"/>
      <c r="D5" s="74"/>
      <c r="E5" s="74"/>
      <c r="F5" s="74"/>
      <c r="G5" s="74"/>
      <c r="H5" s="75"/>
    </row>
    <row r="6" spans="1:8" ht="18.75" customHeight="1" x14ac:dyDescent="0.2">
      <c r="A6" s="19" t="s">
        <v>9</v>
      </c>
      <c r="B6" s="20"/>
      <c r="C6" s="20"/>
      <c r="D6" s="20"/>
      <c r="E6" s="20"/>
      <c r="F6" s="20"/>
      <c r="G6" s="20"/>
      <c r="H6" s="21"/>
    </row>
    <row r="7" spans="1:8" ht="18.75" customHeight="1" x14ac:dyDescent="0.2">
      <c r="A7" s="55" t="s">
        <v>10</v>
      </c>
      <c r="B7" s="63">
        <v>6104</v>
      </c>
      <c r="C7" s="63">
        <v>14314</v>
      </c>
      <c r="D7" s="63">
        <v>2033</v>
      </c>
      <c r="E7" s="63">
        <v>14971</v>
      </c>
      <c r="F7" s="63">
        <v>9225</v>
      </c>
      <c r="G7" s="65">
        <f>SUM(B7:F7)</f>
        <v>46647</v>
      </c>
      <c r="H7" s="66">
        <f>+G7/G24*100</f>
        <v>5.5801518042454941</v>
      </c>
    </row>
    <row r="8" spans="1:8" ht="18.75" customHeight="1" x14ac:dyDescent="0.2">
      <c r="A8" s="57" t="s">
        <v>11</v>
      </c>
      <c r="B8" s="64">
        <v>802</v>
      </c>
      <c r="C8" s="64">
        <v>199</v>
      </c>
      <c r="D8" s="64" t="s">
        <v>36</v>
      </c>
      <c r="E8" s="64">
        <v>2792</v>
      </c>
      <c r="F8" s="64">
        <v>233</v>
      </c>
      <c r="G8" s="68">
        <f>SUM(B8:F8)</f>
        <v>4026</v>
      </c>
      <c r="H8" s="69">
        <f>+G8/G24*100</f>
        <v>0.48161063227843937</v>
      </c>
    </row>
    <row r="9" spans="1:8" ht="7.5" customHeight="1" x14ac:dyDescent="0.2">
      <c r="A9" s="55"/>
      <c r="B9" s="63"/>
      <c r="C9" s="63"/>
      <c r="D9" s="63"/>
      <c r="E9" s="63"/>
      <c r="F9" s="63"/>
      <c r="G9" s="65"/>
      <c r="H9" s="66"/>
    </row>
    <row r="10" spans="1:8" ht="18.75" customHeight="1" x14ac:dyDescent="0.2">
      <c r="A10" s="56" t="s">
        <v>12</v>
      </c>
      <c r="B10" s="64"/>
      <c r="C10" s="64"/>
      <c r="D10" s="64"/>
      <c r="E10" s="64"/>
      <c r="F10" s="64"/>
      <c r="G10" s="68"/>
      <c r="H10" s="69"/>
    </row>
    <row r="11" spans="1:8" ht="18.75" customHeight="1" x14ac:dyDescent="0.2">
      <c r="A11" s="55" t="s">
        <v>13</v>
      </c>
      <c r="B11" s="63">
        <v>44</v>
      </c>
      <c r="C11" s="63">
        <v>130</v>
      </c>
      <c r="D11" s="63" t="s">
        <v>36</v>
      </c>
      <c r="E11" s="63">
        <v>215</v>
      </c>
      <c r="F11" s="63">
        <v>17</v>
      </c>
      <c r="G11" s="65">
        <f t="shared" ref="G11:G22" si="0">SUM(B11:F11)</f>
        <v>406</v>
      </c>
      <c r="H11" s="66">
        <f>+G11/G24*100</f>
        <v>4.856778855068216E-2</v>
      </c>
    </row>
    <row r="12" spans="1:8" ht="18.75" customHeight="1" x14ac:dyDescent="0.2">
      <c r="A12" s="57" t="s">
        <v>14</v>
      </c>
      <c r="B12" s="64">
        <v>3933</v>
      </c>
      <c r="C12" s="64">
        <v>53938</v>
      </c>
      <c r="D12" s="64">
        <v>29190</v>
      </c>
      <c r="E12" s="64">
        <v>5285</v>
      </c>
      <c r="F12" s="64">
        <v>3840</v>
      </c>
      <c r="G12" s="68">
        <f t="shared" si="0"/>
        <v>96186</v>
      </c>
      <c r="H12" s="69">
        <f>+G12/G24*100</f>
        <v>11.506259383093385</v>
      </c>
    </row>
    <row r="13" spans="1:8" ht="18.75" customHeight="1" x14ac:dyDescent="0.2">
      <c r="A13" s="55" t="s">
        <v>52</v>
      </c>
      <c r="B13" s="63">
        <v>208</v>
      </c>
      <c r="C13" s="63">
        <v>2206</v>
      </c>
      <c r="D13" s="63">
        <v>609</v>
      </c>
      <c r="E13" s="63">
        <v>297</v>
      </c>
      <c r="F13" s="63">
        <v>169</v>
      </c>
      <c r="G13" s="65">
        <f t="shared" si="0"/>
        <v>3489</v>
      </c>
      <c r="H13" s="66">
        <f>+G13/G24*100</f>
        <v>0.41737195628899032</v>
      </c>
    </row>
    <row r="14" spans="1:8" ht="18.75" customHeight="1" x14ac:dyDescent="0.2">
      <c r="A14" s="57" t="s">
        <v>54</v>
      </c>
      <c r="B14" s="64">
        <v>3091</v>
      </c>
      <c r="C14" s="64">
        <v>59313</v>
      </c>
      <c r="D14" s="64">
        <v>20579</v>
      </c>
      <c r="E14" s="64">
        <v>3049</v>
      </c>
      <c r="F14" s="64">
        <v>1899</v>
      </c>
      <c r="G14" s="68">
        <f t="shared" si="0"/>
        <v>87931</v>
      </c>
      <c r="H14" s="69">
        <f>+G14/G24*100</f>
        <v>10.518754224261166</v>
      </c>
    </row>
    <row r="15" spans="1:8" ht="18.75" customHeight="1" x14ac:dyDescent="0.2">
      <c r="A15" s="55" t="s">
        <v>16</v>
      </c>
      <c r="B15" s="63">
        <v>1547</v>
      </c>
      <c r="C15" s="63">
        <v>8553</v>
      </c>
      <c r="D15" s="63">
        <v>844</v>
      </c>
      <c r="E15" s="63">
        <v>3029</v>
      </c>
      <c r="F15" s="63">
        <v>735</v>
      </c>
      <c r="G15" s="65">
        <f t="shared" si="0"/>
        <v>14708</v>
      </c>
      <c r="H15" s="66">
        <f>+G15/G24*100</f>
        <v>1.7594458965601805</v>
      </c>
    </row>
    <row r="16" spans="1:8" ht="18.75" customHeight="1" x14ac:dyDescent="0.2">
      <c r="A16" s="57" t="s">
        <v>17</v>
      </c>
      <c r="B16" s="64">
        <v>721</v>
      </c>
      <c r="C16" s="64">
        <v>2650</v>
      </c>
      <c r="D16" s="64">
        <v>419</v>
      </c>
      <c r="E16" s="64">
        <v>5273</v>
      </c>
      <c r="F16" s="64">
        <v>547</v>
      </c>
      <c r="G16" s="68">
        <f t="shared" si="0"/>
        <v>9610</v>
      </c>
      <c r="H16" s="69">
        <f>+G16/G24*100</f>
        <v>1.1495971624927477</v>
      </c>
    </row>
    <row r="17" spans="1:8" ht="18.75" customHeight="1" x14ac:dyDescent="0.2">
      <c r="A17" s="55" t="s">
        <v>18</v>
      </c>
      <c r="B17" s="63">
        <v>7036</v>
      </c>
      <c r="C17" s="63">
        <v>16306</v>
      </c>
      <c r="D17" s="63">
        <v>6309</v>
      </c>
      <c r="E17" s="63">
        <v>7257</v>
      </c>
      <c r="F17" s="63">
        <v>10147</v>
      </c>
      <c r="G17" s="65">
        <f t="shared" si="0"/>
        <v>47055</v>
      </c>
      <c r="H17" s="66">
        <f>+G17/G24*100</f>
        <v>5.6289588429860817</v>
      </c>
    </row>
    <row r="18" spans="1:8" ht="18.75" customHeight="1" x14ac:dyDescent="0.2">
      <c r="A18" s="57" t="s">
        <v>19</v>
      </c>
      <c r="B18" s="64">
        <v>601</v>
      </c>
      <c r="C18" s="64">
        <v>169053</v>
      </c>
      <c r="D18" s="64">
        <v>87277</v>
      </c>
      <c r="E18" s="64">
        <v>1267</v>
      </c>
      <c r="F18" s="64">
        <v>224</v>
      </c>
      <c r="G18" s="68">
        <f t="shared" si="0"/>
        <v>258422</v>
      </c>
      <c r="H18" s="69">
        <f>+G18/G24*100</f>
        <v>30.913756287794055</v>
      </c>
    </row>
    <row r="19" spans="1:8" ht="18.75" customHeight="1" x14ac:dyDescent="0.2">
      <c r="A19" s="55" t="s">
        <v>55</v>
      </c>
      <c r="B19" s="63">
        <v>424</v>
      </c>
      <c r="C19" s="63">
        <v>9405</v>
      </c>
      <c r="D19" s="63">
        <v>882</v>
      </c>
      <c r="E19" s="63">
        <v>966</v>
      </c>
      <c r="F19" s="63">
        <v>226</v>
      </c>
      <c r="G19" s="65">
        <f t="shared" si="0"/>
        <v>11903</v>
      </c>
      <c r="H19" s="66">
        <f>+G19/G24*100</f>
        <v>1.4238975052186447</v>
      </c>
    </row>
    <row r="20" spans="1:8" ht="18.75" customHeight="1" x14ac:dyDescent="0.2">
      <c r="A20" s="57" t="s">
        <v>21</v>
      </c>
      <c r="B20" s="64">
        <v>4878</v>
      </c>
      <c r="C20" s="64">
        <v>60097</v>
      </c>
      <c r="D20" s="64">
        <v>5607</v>
      </c>
      <c r="E20" s="64">
        <v>16376</v>
      </c>
      <c r="F20" s="64">
        <v>1183</v>
      </c>
      <c r="G20" s="68">
        <f t="shared" si="0"/>
        <v>88141</v>
      </c>
      <c r="H20" s="69">
        <f>+G20/G24*100</f>
        <v>10.543875494201174</v>
      </c>
    </row>
    <row r="21" spans="1:8" ht="18.75" customHeight="1" x14ac:dyDescent="0.2">
      <c r="A21" s="55" t="s">
        <v>56</v>
      </c>
      <c r="B21" s="63">
        <v>812</v>
      </c>
      <c r="C21" s="63">
        <v>5002</v>
      </c>
      <c r="D21" s="63">
        <v>421</v>
      </c>
      <c r="E21" s="63">
        <v>1479</v>
      </c>
      <c r="F21" s="63">
        <v>474</v>
      </c>
      <c r="G21" s="65">
        <f t="shared" si="0"/>
        <v>8188</v>
      </c>
      <c r="H21" s="66">
        <f>+G21/G24*100</f>
        <v>0.97949027747040784</v>
      </c>
    </row>
    <row r="22" spans="1:8" ht="18.75" customHeight="1" x14ac:dyDescent="0.2">
      <c r="A22" s="57" t="s">
        <v>57</v>
      </c>
      <c r="B22" s="64">
        <v>4542</v>
      </c>
      <c r="C22" s="64">
        <v>115836</v>
      </c>
      <c r="D22" s="64">
        <v>21626</v>
      </c>
      <c r="E22" s="64">
        <v>15806</v>
      </c>
      <c r="F22" s="64">
        <v>1423</v>
      </c>
      <c r="G22" s="68">
        <f t="shared" si="0"/>
        <v>159233</v>
      </c>
      <c r="H22" s="69">
        <f>+G22/G24*100</f>
        <v>19.048262744558553</v>
      </c>
    </row>
    <row r="23" spans="1:8" ht="3.75" customHeight="1" thickBot="1" x14ac:dyDescent="0.25">
      <c r="A23" s="78"/>
      <c r="B23" s="79"/>
      <c r="C23" s="79"/>
      <c r="D23" s="79"/>
      <c r="E23" s="79"/>
      <c r="F23" s="79"/>
      <c r="G23" s="80"/>
      <c r="H23" s="79"/>
    </row>
    <row r="24" spans="1:8" ht="18.75" customHeight="1" x14ac:dyDescent="0.2">
      <c r="A24" s="71" t="s">
        <v>0</v>
      </c>
      <c r="B24" s="72">
        <f>SUM(B7:B22)</f>
        <v>34743</v>
      </c>
      <c r="C24" s="72">
        <f t="shared" ref="C24:F24" si="1">SUM(C7:C22)</f>
        <v>517002</v>
      </c>
      <c r="D24" s="72">
        <f t="shared" si="1"/>
        <v>175796</v>
      </c>
      <c r="E24" s="72">
        <f t="shared" si="1"/>
        <v>78062</v>
      </c>
      <c r="F24" s="72">
        <f t="shared" si="1"/>
        <v>30342</v>
      </c>
      <c r="G24" s="72">
        <f>SUM(B24:F24)</f>
        <v>835945</v>
      </c>
      <c r="H24" s="73">
        <f>+G24/G24*100</f>
        <v>100</v>
      </c>
    </row>
    <row r="25" spans="1:8" ht="18.75" customHeight="1" thickBot="1" x14ac:dyDescent="0.25">
      <c r="A25" s="81" t="s">
        <v>1</v>
      </c>
      <c r="B25" s="82">
        <f>+B24/$G$24*100</f>
        <v>4.1561346739318976</v>
      </c>
      <c r="C25" s="82">
        <f t="shared" ref="C25:G25" si="2">+C24/$G$24*100</f>
        <v>61.846413340590587</v>
      </c>
      <c r="D25" s="82">
        <f t="shared" si="2"/>
        <v>21.029613192255471</v>
      </c>
      <c r="E25" s="82">
        <f t="shared" si="2"/>
        <v>9.3381741621757417</v>
      </c>
      <c r="F25" s="82">
        <f t="shared" si="2"/>
        <v>3.629664631046301</v>
      </c>
      <c r="G25" s="82">
        <f t="shared" si="2"/>
        <v>100</v>
      </c>
      <c r="H25" s="83"/>
    </row>
    <row r="26" spans="1:8" ht="18.75" customHeight="1" x14ac:dyDescent="0.2">
      <c r="A26" s="40" t="s">
        <v>59</v>
      </c>
    </row>
  </sheetData>
  <mergeCells count="1">
    <mergeCell ref="F3:H3"/>
  </mergeCells>
  <pageMargins left="0.70866141732283472" right="0.70866141732283472" top="0.90052083333333333" bottom="0.74803149606299213" header="0.31496062992125984" footer="0.31496062992125984"/>
  <pageSetup paperSize="9" scale="91" orientation="portrait" r:id="rId1"/>
  <headerFooter>
    <oddHeader>&amp;C&amp;G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view="pageLayout" zoomScaleNormal="100" workbookViewId="0">
      <selection activeCell="G10" sqref="F10:G10"/>
    </sheetView>
  </sheetViews>
  <sheetFormatPr defaultColWidth="8.85546875" defaultRowHeight="18" customHeight="1" x14ac:dyDescent="0.2"/>
  <cols>
    <col min="1" max="1" width="19.5703125" style="4" customWidth="1"/>
    <col min="2" max="4" width="11" style="4" customWidth="1"/>
    <col min="5" max="6" width="13.42578125" style="4" customWidth="1"/>
    <col min="7" max="7" width="12.42578125" style="4" customWidth="1"/>
    <col min="8" max="8" width="14.140625" style="4" customWidth="1"/>
    <col min="9" max="9" width="11" style="3" customWidth="1"/>
    <col min="10" max="10" width="11" style="4" customWidth="1"/>
    <col min="11" max="257" width="11.42578125" style="4" customWidth="1"/>
    <col min="258" max="16384" width="8.85546875" style="4"/>
  </cols>
  <sheetData>
    <row r="1" spans="1:12" ht="24.75" customHeight="1" x14ac:dyDescent="0.2">
      <c r="A1" s="134" t="s">
        <v>63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2" ht="14.25" customHeight="1" thickBot="1" x14ac:dyDescent="0.25">
      <c r="A2" s="95"/>
      <c r="B2" s="95"/>
      <c r="C2" s="95"/>
      <c r="D2" s="95"/>
      <c r="E2" s="95"/>
      <c r="F2" s="95"/>
      <c r="G2" s="133" t="s">
        <v>61</v>
      </c>
      <c r="H2" s="133"/>
      <c r="I2" s="133"/>
      <c r="J2" s="133"/>
    </row>
    <row r="3" spans="1:12" ht="43.5" customHeight="1" thickBot="1" x14ac:dyDescent="0.25">
      <c r="A3" s="61" t="s">
        <v>2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68</v>
      </c>
      <c r="I3" s="61" t="s">
        <v>0</v>
      </c>
      <c r="J3" s="96" t="s">
        <v>1</v>
      </c>
    </row>
    <row r="4" spans="1:12" ht="4.5" customHeight="1" thickBot="1" x14ac:dyDescent="0.25">
      <c r="A4" s="97"/>
      <c r="B4" s="98"/>
      <c r="C4" s="98"/>
      <c r="D4" s="98"/>
      <c r="E4" s="98"/>
      <c r="F4" s="98"/>
      <c r="G4" s="98"/>
      <c r="H4" s="98"/>
      <c r="I4" s="98"/>
      <c r="J4" s="99"/>
      <c r="K4" s="84"/>
    </row>
    <row r="5" spans="1:12" ht="18" customHeight="1" x14ac:dyDescent="0.2">
      <c r="A5" s="85" t="s">
        <v>9</v>
      </c>
      <c r="B5" s="20"/>
      <c r="C5" s="20"/>
      <c r="D5" s="20"/>
      <c r="E5" s="20"/>
      <c r="F5" s="20"/>
      <c r="G5" s="20"/>
      <c r="H5" s="20"/>
      <c r="I5" s="20"/>
      <c r="J5" s="20"/>
    </row>
    <row r="6" spans="1:12" ht="18" customHeight="1" x14ac:dyDescent="0.2">
      <c r="A6" s="86" t="s">
        <v>45</v>
      </c>
      <c r="B6" s="63">
        <v>102173</v>
      </c>
      <c r="C6" s="63">
        <v>11894</v>
      </c>
      <c r="D6" s="63">
        <v>2757</v>
      </c>
      <c r="E6" s="63">
        <v>5961</v>
      </c>
      <c r="F6" s="63">
        <v>1110</v>
      </c>
      <c r="G6" s="63">
        <v>9263</v>
      </c>
      <c r="H6" s="63">
        <v>322</v>
      </c>
      <c r="I6" s="65">
        <v>133480</v>
      </c>
      <c r="J6" s="89">
        <v>3.2648373011330563</v>
      </c>
    </row>
    <row r="7" spans="1:12" ht="18" customHeight="1" x14ac:dyDescent="0.2">
      <c r="A7" s="87" t="s">
        <v>46</v>
      </c>
      <c r="B7" s="64">
        <v>9087</v>
      </c>
      <c r="C7" s="64">
        <v>217</v>
      </c>
      <c r="D7" s="64">
        <v>159</v>
      </c>
      <c r="E7" s="64">
        <v>423</v>
      </c>
      <c r="F7" s="64">
        <v>2</v>
      </c>
      <c r="G7" s="64">
        <v>416</v>
      </c>
      <c r="H7" s="64">
        <v>261</v>
      </c>
      <c r="I7" s="68">
        <v>10565</v>
      </c>
      <c r="J7" s="90">
        <v>0.25841329102839927</v>
      </c>
    </row>
    <row r="8" spans="1:12" ht="6.75" customHeight="1" x14ac:dyDescent="0.2">
      <c r="A8" s="86"/>
      <c r="B8" s="63"/>
      <c r="C8" s="63"/>
      <c r="D8" s="63"/>
      <c r="E8" s="63"/>
      <c r="F8" s="63"/>
      <c r="G8" s="63"/>
      <c r="H8" s="63"/>
      <c r="I8" s="65"/>
      <c r="J8" s="89"/>
    </row>
    <row r="9" spans="1:12" ht="18" customHeight="1" x14ac:dyDescent="0.2">
      <c r="A9" s="88" t="s">
        <v>12</v>
      </c>
      <c r="B9" s="64"/>
      <c r="C9" s="64"/>
      <c r="D9" s="64"/>
      <c r="E9" s="64"/>
      <c r="F9" s="64"/>
      <c r="G9" s="64"/>
      <c r="H9" s="64"/>
      <c r="I9" s="68"/>
      <c r="J9" s="90"/>
    </row>
    <row r="10" spans="1:12" ht="18" customHeight="1" x14ac:dyDescent="0.2">
      <c r="A10" s="86" t="s">
        <v>38</v>
      </c>
      <c r="B10" s="63">
        <v>667</v>
      </c>
      <c r="C10" s="63">
        <v>31</v>
      </c>
      <c r="D10" s="63">
        <v>6</v>
      </c>
      <c r="E10" s="63">
        <v>9</v>
      </c>
      <c r="F10" s="63" t="s">
        <v>36</v>
      </c>
      <c r="G10" s="63">
        <v>22</v>
      </c>
      <c r="H10" s="63" t="s">
        <v>36</v>
      </c>
      <c r="I10" s="65">
        <v>735</v>
      </c>
      <c r="J10" s="89">
        <v>1.7977640218255892E-2</v>
      </c>
    </row>
    <row r="11" spans="1:12" ht="18" customHeight="1" x14ac:dyDescent="0.2">
      <c r="A11" s="87" t="s">
        <v>39</v>
      </c>
      <c r="B11" s="64">
        <v>502346</v>
      </c>
      <c r="C11" s="64">
        <v>2565</v>
      </c>
      <c r="D11" s="64">
        <v>1310</v>
      </c>
      <c r="E11" s="64">
        <v>2679</v>
      </c>
      <c r="F11" s="64">
        <v>1132</v>
      </c>
      <c r="G11" s="64">
        <v>5268</v>
      </c>
      <c r="H11" s="64">
        <v>138</v>
      </c>
      <c r="I11" s="68">
        <v>515438</v>
      </c>
      <c r="J11" s="90">
        <v>12.607291046010042</v>
      </c>
      <c r="L11" s="23"/>
    </row>
    <row r="12" spans="1:12" ht="18" customHeight="1" x14ac:dyDescent="0.2">
      <c r="A12" s="86" t="s">
        <v>50</v>
      </c>
      <c r="B12" s="63">
        <v>13945</v>
      </c>
      <c r="C12" s="63">
        <v>46</v>
      </c>
      <c r="D12" s="63">
        <v>22</v>
      </c>
      <c r="E12" s="63">
        <v>132</v>
      </c>
      <c r="F12" s="63">
        <v>61</v>
      </c>
      <c r="G12" s="63">
        <v>287</v>
      </c>
      <c r="H12" s="63">
        <v>4</v>
      </c>
      <c r="I12" s="65">
        <v>14497</v>
      </c>
      <c r="J12" s="89">
        <v>0.35458755135245668</v>
      </c>
      <c r="L12" s="23"/>
    </row>
    <row r="13" spans="1:12" ht="18" customHeight="1" x14ac:dyDescent="0.2">
      <c r="A13" s="87" t="s">
        <v>51</v>
      </c>
      <c r="B13" s="64">
        <v>416337</v>
      </c>
      <c r="C13" s="64">
        <v>2018</v>
      </c>
      <c r="D13" s="64">
        <v>540</v>
      </c>
      <c r="E13" s="64">
        <v>1998</v>
      </c>
      <c r="F13" s="64">
        <v>1390</v>
      </c>
      <c r="G13" s="64">
        <v>5341</v>
      </c>
      <c r="H13" s="64">
        <v>168</v>
      </c>
      <c r="I13" s="68">
        <v>427792</v>
      </c>
      <c r="J13" s="90">
        <v>10.463524713262753</v>
      </c>
      <c r="L13" s="23"/>
    </row>
    <row r="14" spans="1:12" ht="18" customHeight="1" x14ac:dyDescent="0.2">
      <c r="A14" s="86" t="s">
        <v>40</v>
      </c>
      <c r="B14" s="63">
        <v>58341</v>
      </c>
      <c r="C14" s="63">
        <v>693</v>
      </c>
      <c r="D14" s="63">
        <v>412</v>
      </c>
      <c r="E14" s="63">
        <v>1002</v>
      </c>
      <c r="F14" s="63">
        <v>78</v>
      </c>
      <c r="G14" s="63">
        <v>1422</v>
      </c>
      <c r="H14" s="63">
        <v>286</v>
      </c>
      <c r="I14" s="65">
        <v>62234</v>
      </c>
      <c r="J14" s="89">
        <v>1.5222047093101183</v>
      </c>
      <c r="L14" s="23"/>
    </row>
    <row r="15" spans="1:12" ht="18" customHeight="1" x14ac:dyDescent="0.2">
      <c r="A15" s="87" t="s">
        <v>41</v>
      </c>
      <c r="B15" s="64">
        <v>22521</v>
      </c>
      <c r="C15" s="64">
        <v>953</v>
      </c>
      <c r="D15" s="64">
        <v>62</v>
      </c>
      <c r="E15" s="64">
        <v>611</v>
      </c>
      <c r="F15" s="64">
        <v>451</v>
      </c>
      <c r="G15" s="64">
        <v>662</v>
      </c>
      <c r="H15" s="64">
        <v>14</v>
      </c>
      <c r="I15" s="68">
        <v>25274</v>
      </c>
      <c r="J15" s="90">
        <v>0.61818622976353654</v>
      </c>
      <c r="L15" s="23"/>
    </row>
    <row r="16" spans="1:12" ht="18" customHeight="1" x14ac:dyDescent="0.2">
      <c r="A16" s="86" t="s">
        <v>42</v>
      </c>
      <c r="B16" s="63">
        <v>138050</v>
      </c>
      <c r="C16" s="63">
        <v>7966</v>
      </c>
      <c r="D16" s="63">
        <v>2003</v>
      </c>
      <c r="E16" s="63">
        <v>3058</v>
      </c>
      <c r="F16" s="63">
        <v>665</v>
      </c>
      <c r="G16" s="63">
        <v>16229</v>
      </c>
      <c r="H16" s="63">
        <v>193</v>
      </c>
      <c r="I16" s="65">
        <v>168164</v>
      </c>
      <c r="J16" s="89">
        <v>4.1131862444391611</v>
      </c>
      <c r="L16" s="23"/>
    </row>
    <row r="17" spans="1:14" ht="18" customHeight="1" x14ac:dyDescent="0.2">
      <c r="A17" s="87" t="s">
        <v>43</v>
      </c>
      <c r="B17" s="64">
        <v>1440863</v>
      </c>
      <c r="C17" s="64">
        <v>645</v>
      </c>
      <c r="D17" s="64">
        <v>259</v>
      </c>
      <c r="E17" s="64">
        <v>634</v>
      </c>
      <c r="F17" s="64">
        <v>34</v>
      </c>
      <c r="G17" s="64">
        <v>1191</v>
      </c>
      <c r="H17" s="64" t="s">
        <v>36</v>
      </c>
      <c r="I17" s="68">
        <v>1443626</v>
      </c>
      <c r="J17" s="90">
        <v>35.310188894856978</v>
      </c>
      <c r="L17" s="23"/>
      <c r="N17" s="8"/>
    </row>
    <row r="18" spans="1:14" ht="18" customHeight="1" x14ac:dyDescent="0.2">
      <c r="A18" s="86" t="s">
        <v>47</v>
      </c>
      <c r="B18" s="63">
        <v>55161</v>
      </c>
      <c r="C18" s="63">
        <v>818</v>
      </c>
      <c r="D18" s="63">
        <v>91</v>
      </c>
      <c r="E18" s="63">
        <v>829</v>
      </c>
      <c r="F18" s="63">
        <v>125</v>
      </c>
      <c r="G18" s="63">
        <v>586</v>
      </c>
      <c r="H18" s="63" t="s">
        <v>36</v>
      </c>
      <c r="I18" s="65">
        <v>57610</v>
      </c>
      <c r="J18" s="89">
        <v>1.4091045618690092</v>
      </c>
      <c r="L18" s="23"/>
      <c r="N18" s="8"/>
    </row>
    <row r="19" spans="1:14" ht="18" customHeight="1" x14ac:dyDescent="0.2">
      <c r="A19" s="87" t="s">
        <v>44</v>
      </c>
      <c r="B19" s="64">
        <v>372968</v>
      </c>
      <c r="C19" s="64">
        <v>1656</v>
      </c>
      <c r="D19" s="64">
        <v>189</v>
      </c>
      <c r="E19" s="64">
        <v>2301</v>
      </c>
      <c r="F19" s="64">
        <v>250</v>
      </c>
      <c r="G19" s="64">
        <v>2362</v>
      </c>
      <c r="H19" s="64">
        <v>74</v>
      </c>
      <c r="I19" s="68">
        <v>379800</v>
      </c>
      <c r="J19" s="90">
        <v>9.2896704148212059</v>
      </c>
      <c r="L19" s="23"/>
      <c r="N19" s="8"/>
    </row>
    <row r="20" spans="1:14" ht="18" customHeight="1" x14ac:dyDescent="0.2">
      <c r="A20" s="86" t="s">
        <v>48</v>
      </c>
      <c r="B20" s="63">
        <v>34847</v>
      </c>
      <c r="C20" s="63">
        <v>2458</v>
      </c>
      <c r="D20" s="63">
        <v>868</v>
      </c>
      <c r="E20" s="63">
        <v>705</v>
      </c>
      <c r="F20" s="63">
        <v>20</v>
      </c>
      <c r="G20" s="63">
        <v>1447</v>
      </c>
      <c r="H20" s="63">
        <v>2</v>
      </c>
      <c r="I20" s="65">
        <v>40347</v>
      </c>
      <c r="J20" s="89">
        <v>0.98686238079723865</v>
      </c>
      <c r="L20" s="23"/>
    </row>
    <row r="21" spans="1:14" ht="18" customHeight="1" x14ac:dyDescent="0.2">
      <c r="A21" s="87" t="s">
        <v>49</v>
      </c>
      <c r="B21" s="64">
        <v>796456</v>
      </c>
      <c r="C21" s="64">
        <v>4175</v>
      </c>
      <c r="D21" s="64">
        <v>351</v>
      </c>
      <c r="E21" s="64">
        <v>4257</v>
      </c>
      <c r="F21" s="64">
        <v>312</v>
      </c>
      <c r="G21" s="64">
        <v>3143</v>
      </c>
      <c r="H21" s="64">
        <v>156</v>
      </c>
      <c r="I21" s="68">
        <v>808850</v>
      </c>
      <c r="J21" s="90">
        <v>19.783965021137792</v>
      </c>
      <c r="L21" s="23"/>
    </row>
    <row r="22" spans="1:14" ht="8.25" customHeight="1" thickBot="1" x14ac:dyDescent="0.25">
      <c r="A22" s="91"/>
      <c r="B22" s="92"/>
      <c r="C22" s="92"/>
      <c r="D22" s="92"/>
      <c r="E22" s="92"/>
      <c r="F22" s="92"/>
      <c r="G22" s="92"/>
      <c r="H22" s="92"/>
      <c r="I22" s="93"/>
      <c r="J22" s="93"/>
      <c r="L22" s="23"/>
    </row>
    <row r="23" spans="1:14" s="3" customFormat="1" ht="18" customHeight="1" x14ac:dyDescent="0.2">
      <c r="A23" s="71" t="s">
        <v>0</v>
      </c>
      <c r="B23" s="72">
        <f>SUM(B6:B21)</f>
        <v>3963762</v>
      </c>
      <c r="C23" s="72">
        <f t="shared" ref="C23:I23" si="0">SUM(C6:C21)</f>
        <v>36135</v>
      </c>
      <c r="D23" s="72">
        <f t="shared" si="0"/>
        <v>9029</v>
      </c>
      <c r="E23" s="72">
        <f t="shared" si="0"/>
        <v>24599</v>
      </c>
      <c r="F23" s="72">
        <f t="shared" si="0"/>
        <v>5630</v>
      </c>
      <c r="G23" s="72">
        <f t="shared" si="0"/>
        <v>47639</v>
      </c>
      <c r="H23" s="72">
        <v>1618</v>
      </c>
      <c r="I23" s="72">
        <f t="shared" si="0"/>
        <v>4088412</v>
      </c>
      <c r="J23" s="72">
        <f t="shared" ref="J23" si="1">+I23/$I$23*100</f>
        <v>100</v>
      </c>
      <c r="K23" s="13"/>
    </row>
    <row r="24" spans="1:14" ht="18" customHeight="1" thickBot="1" x14ac:dyDescent="0.25">
      <c r="A24" s="81" t="s">
        <v>1</v>
      </c>
      <c r="B24" s="94">
        <f>(+B23/$I$23)*100</f>
        <v>96.951138975230478</v>
      </c>
      <c r="C24" s="94">
        <f t="shared" ref="C24:I24" si="2">(+C23/$I$23)*100</f>
        <v>0.88383949562813136</v>
      </c>
      <c r="D24" s="94">
        <f t="shared" si="2"/>
        <v>0.22084369187841146</v>
      </c>
      <c r="E24" s="94">
        <f t="shared" si="2"/>
        <v>0.60167615201207714</v>
      </c>
      <c r="F24" s="94">
        <f t="shared" si="2"/>
        <v>0.13770627813439545</v>
      </c>
      <c r="G24" s="94">
        <f t="shared" si="2"/>
        <v>1.1652201392618944</v>
      </c>
      <c r="H24" s="94">
        <v>3.9575267854609561E-2</v>
      </c>
      <c r="I24" s="94">
        <f t="shared" si="2"/>
        <v>100</v>
      </c>
      <c r="J24" s="94"/>
    </row>
    <row r="25" spans="1:14" ht="18" customHeight="1" x14ac:dyDescent="0.2">
      <c r="A25" s="40" t="s">
        <v>59</v>
      </c>
      <c r="B25" s="1"/>
      <c r="C25" s="1"/>
      <c r="D25" s="1"/>
      <c r="E25" s="1"/>
      <c r="F25" s="1"/>
      <c r="G25" s="1"/>
      <c r="H25" s="1"/>
      <c r="I25" s="1"/>
      <c r="J25" s="14"/>
    </row>
    <row r="26" spans="1:14" ht="18" customHeight="1" x14ac:dyDescent="0.2">
      <c r="A26" s="3"/>
      <c r="B26" s="1"/>
      <c r="C26" s="1"/>
      <c r="D26" s="1"/>
      <c r="E26" s="1"/>
      <c r="F26" s="1"/>
      <c r="G26" s="1"/>
      <c r="H26" s="1"/>
      <c r="I26" s="1"/>
      <c r="J26" s="14"/>
    </row>
    <row r="33" spans="1:3" ht="18" customHeight="1" x14ac:dyDescent="0.2">
      <c r="A33" s="2"/>
      <c r="B33" s="24"/>
      <c r="C33" s="24"/>
    </row>
    <row r="34" spans="1:3" ht="18" customHeight="1" x14ac:dyDescent="0.2">
      <c r="A34" s="2"/>
      <c r="B34" s="24"/>
      <c r="C34" s="24"/>
    </row>
    <row r="35" spans="1:3" ht="18" customHeight="1" x14ac:dyDescent="0.2">
      <c r="A35" s="2"/>
      <c r="B35" s="24"/>
      <c r="C35" s="24"/>
    </row>
    <row r="36" spans="1:3" ht="18" customHeight="1" x14ac:dyDescent="0.2">
      <c r="A36" s="25"/>
      <c r="B36" s="24"/>
      <c r="C36" s="24"/>
    </row>
    <row r="37" spans="1:3" ht="18" customHeight="1" x14ac:dyDescent="0.2">
      <c r="A37" s="2"/>
      <c r="B37" s="24"/>
      <c r="C37" s="24"/>
    </row>
    <row r="38" spans="1:3" ht="18" customHeight="1" x14ac:dyDescent="0.2">
      <c r="A38" s="2"/>
      <c r="B38" s="24"/>
      <c r="C38" s="24"/>
    </row>
    <row r="39" spans="1:3" ht="18" customHeight="1" x14ac:dyDescent="0.2">
      <c r="A39" s="2"/>
      <c r="B39" s="24"/>
      <c r="C39" s="24"/>
    </row>
    <row r="40" spans="1:3" ht="18" customHeight="1" x14ac:dyDescent="0.2">
      <c r="A40" s="2"/>
      <c r="B40" s="24"/>
      <c r="C40" s="24"/>
    </row>
    <row r="41" spans="1:3" ht="18" customHeight="1" x14ac:dyDescent="0.2">
      <c r="A41" s="25"/>
      <c r="B41" s="24"/>
      <c r="C41" s="24"/>
    </row>
    <row r="42" spans="1:3" ht="18" customHeight="1" x14ac:dyDescent="0.2">
      <c r="A42" s="2"/>
      <c r="B42" s="24"/>
      <c r="C42" s="24"/>
    </row>
    <row r="43" spans="1:3" ht="18" customHeight="1" x14ac:dyDescent="0.2">
      <c r="A43" s="2"/>
      <c r="B43" s="24"/>
      <c r="C43" s="24"/>
    </row>
    <row r="44" spans="1:3" ht="18" customHeight="1" x14ac:dyDescent="0.2">
      <c r="A44" s="2"/>
      <c r="B44" s="24"/>
      <c r="C44" s="24"/>
    </row>
    <row r="45" spans="1:3" ht="18" customHeight="1" x14ac:dyDescent="0.2">
      <c r="A45" s="2"/>
      <c r="B45" s="24"/>
      <c r="C45" s="24"/>
    </row>
    <row r="46" spans="1:3" ht="18" customHeight="1" x14ac:dyDescent="0.2">
      <c r="A46" s="2"/>
      <c r="B46" s="24"/>
      <c r="C46" s="24"/>
    </row>
    <row r="47" spans="1:3" ht="18" customHeight="1" x14ac:dyDescent="0.2">
      <c r="A47" s="7"/>
      <c r="B47" s="7"/>
      <c r="C47" s="7"/>
    </row>
  </sheetData>
  <mergeCells count="2">
    <mergeCell ref="A1:J1"/>
    <mergeCell ref="G2:J2"/>
  </mergeCells>
  <phoneticPr fontId="0" type="noConversion"/>
  <pageMargins left="0.74803149606299213" right="0.74803149606299213" top="0.80572916666666672" bottom="0.98425196850393704" header="0" footer="0"/>
  <pageSetup scale="65" orientation="portrait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view="pageLayout" zoomScaleNormal="100" workbookViewId="0">
      <selection activeCell="E10" sqref="E10"/>
    </sheetView>
  </sheetViews>
  <sheetFormatPr defaultRowHeight="19.5" customHeight="1" x14ac:dyDescent="0.2"/>
  <cols>
    <col min="1" max="1" width="20.5703125" style="7" customWidth="1"/>
    <col min="2" max="256" width="11" style="7" customWidth="1"/>
    <col min="257" max="16384" width="9.140625" style="7"/>
  </cols>
  <sheetData>
    <row r="1" spans="1:9" ht="12.75" x14ac:dyDescent="0.2">
      <c r="A1" s="134" t="s">
        <v>64</v>
      </c>
      <c r="B1" s="134"/>
      <c r="C1" s="134"/>
      <c r="D1" s="134"/>
      <c r="E1" s="134"/>
      <c r="F1" s="134"/>
      <c r="G1" s="134"/>
      <c r="H1" s="134"/>
    </row>
    <row r="2" spans="1:9" ht="13.5" thickBot="1" x14ac:dyDescent="0.25">
      <c r="A2" s="95"/>
      <c r="B2" s="95"/>
      <c r="C2" s="95"/>
      <c r="D2" s="95"/>
      <c r="E2" s="95"/>
      <c r="F2" s="95"/>
      <c r="G2" s="133" t="s">
        <v>61</v>
      </c>
      <c r="H2" s="133"/>
    </row>
    <row r="3" spans="1:9" ht="28.5" customHeight="1" thickBot="1" x14ac:dyDescent="0.25">
      <c r="A3" s="76" t="s">
        <v>2</v>
      </c>
      <c r="B3" s="76" t="s">
        <v>24</v>
      </c>
      <c r="C3" s="76" t="s">
        <v>25</v>
      </c>
      <c r="D3" s="76" t="s">
        <v>60</v>
      </c>
      <c r="E3" s="76" t="s">
        <v>27</v>
      </c>
      <c r="F3" s="76" t="s">
        <v>35</v>
      </c>
      <c r="G3" s="76" t="s">
        <v>0</v>
      </c>
      <c r="H3" s="106" t="s">
        <v>1</v>
      </c>
    </row>
    <row r="4" spans="1:9" ht="5.25" customHeight="1" thickBot="1" x14ac:dyDescent="0.25">
      <c r="A4" s="104"/>
      <c r="B4" s="104"/>
      <c r="C4" s="104"/>
      <c r="D4" s="104"/>
      <c r="E4" s="104"/>
      <c r="F4" s="104"/>
      <c r="G4" s="104"/>
      <c r="H4" s="105"/>
    </row>
    <row r="5" spans="1:9" ht="19.5" customHeight="1" x14ac:dyDescent="0.2">
      <c r="A5" s="19" t="s">
        <v>9</v>
      </c>
      <c r="B5" s="20"/>
      <c r="C5" s="20"/>
      <c r="D5" s="20"/>
      <c r="E5" s="20"/>
      <c r="F5" s="20"/>
      <c r="G5" s="20"/>
      <c r="H5" s="21"/>
    </row>
    <row r="6" spans="1:9" ht="19.5" customHeight="1" x14ac:dyDescent="0.2">
      <c r="A6" s="55" t="s">
        <v>10</v>
      </c>
      <c r="B6" s="63">
        <v>15024</v>
      </c>
      <c r="C6" s="63">
        <v>54762</v>
      </c>
      <c r="D6" s="63">
        <v>11112</v>
      </c>
      <c r="E6" s="63">
        <v>29567</v>
      </c>
      <c r="F6" s="63">
        <v>23015</v>
      </c>
      <c r="G6" s="65">
        <f>SUM(B6:F6)</f>
        <v>133480</v>
      </c>
      <c r="H6" s="58">
        <f>+(G6/$G$23)*100</f>
        <v>3.2648373011330563</v>
      </c>
    </row>
    <row r="7" spans="1:9" ht="19.5" customHeight="1" x14ac:dyDescent="0.2">
      <c r="A7" s="57" t="s">
        <v>11</v>
      </c>
      <c r="B7" s="64">
        <v>2013</v>
      </c>
      <c r="C7" s="64">
        <v>693</v>
      </c>
      <c r="D7" s="64" t="s">
        <v>36</v>
      </c>
      <c r="E7" s="64">
        <v>7382</v>
      </c>
      <c r="F7" s="64">
        <v>477</v>
      </c>
      <c r="G7" s="68">
        <f t="shared" ref="G7:G23" si="0">SUM(B7:F7)</f>
        <v>10565</v>
      </c>
      <c r="H7" s="59">
        <f>+(G7/$G$23)*100</f>
        <v>0.25841329102839927</v>
      </c>
    </row>
    <row r="8" spans="1:9" ht="6.75" customHeight="1" x14ac:dyDescent="0.2">
      <c r="A8" s="55"/>
      <c r="B8" s="63"/>
      <c r="C8" s="63"/>
      <c r="D8" s="63"/>
      <c r="E8" s="63"/>
      <c r="F8" s="63"/>
      <c r="G8" s="65"/>
      <c r="H8" s="58"/>
    </row>
    <row r="9" spans="1:9" ht="19.5" customHeight="1" x14ac:dyDescent="0.2">
      <c r="A9" s="56" t="s">
        <v>12</v>
      </c>
      <c r="B9" s="64"/>
      <c r="C9" s="64"/>
      <c r="D9" s="64"/>
      <c r="E9" s="64"/>
      <c r="F9" s="64"/>
      <c r="G9" s="68"/>
      <c r="H9" s="59"/>
    </row>
    <row r="10" spans="1:9" ht="19.5" customHeight="1" x14ac:dyDescent="0.2">
      <c r="A10" s="55" t="s">
        <v>13</v>
      </c>
      <c r="B10" s="63">
        <v>94</v>
      </c>
      <c r="C10" s="63">
        <v>333</v>
      </c>
      <c r="D10" s="63" t="s">
        <v>36</v>
      </c>
      <c r="E10" s="63">
        <v>280</v>
      </c>
      <c r="F10" s="63">
        <v>28</v>
      </c>
      <c r="G10" s="65">
        <f t="shared" si="0"/>
        <v>735</v>
      </c>
      <c r="H10" s="58">
        <f>+(G10/$G$23)*100</f>
        <v>1.7977640218255892E-2</v>
      </c>
      <c r="I10" s="27"/>
    </row>
    <row r="11" spans="1:9" ht="19.5" customHeight="1" x14ac:dyDescent="0.2">
      <c r="A11" s="57" t="s">
        <v>14</v>
      </c>
      <c r="B11" s="64">
        <v>7646</v>
      </c>
      <c r="C11" s="64">
        <v>224287</v>
      </c>
      <c r="D11" s="64">
        <v>264021</v>
      </c>
      <c r="E11" s="64">
        <v>11040</v>
      </c>
      <c r="F11" s="64">
        <v>8444</v>
      </c>
      <c r="G11" s="68">
        <f t="shared" si="0"/>
        <v>515438</v>
      </c>
      <c r="H11" s="59">
        <f>+(G11/$G$23)*100</f>
        <v>12.607291046010042</v>
      </c>
      <c r="I11" s="27"/>
    </row>
    <row r="12" spans="1:9" ht="19.5" customHeight="1" x14ac:dyDescent="0.2">
      <c r="A12" s="55" t="s">
        <v>52</v>
      </c>
      <c r="B12" s="63">
        <v>375</v>
      </c>
      <c r="C12" s="63">
        <v>7790</v>
      </c>
      <c r="D12" s="63">
        <v>5394</v>
      </c>
      <c r="E12" s="63">
        <v>594</v>
      </c>
      <c r="F12" s="63">
        <v>344</v>
      </c>
      <c r="G12" s="65">
        <f t="shared" si="0"/>
        <v>14497</v>
      </c>
      <c r="H12" s="58">
        <f t="shared" ref="H12:H21" si="1">+(G12/$G$23)*100</f>
        <v>0.35458755135245668</v>
      </c>
      <c r="I12" s="27"/>
    </row>
    <row r="13" spans="1:9" ht="19.5" customHeight="1" x14ac:dyDescent="0.2">
      <c r="A13" s="57" t="s">
        <v>54</v>
      </c>
      <c r="B13" s="64">
        <v>7729</v>
      </c>
      <c r="C13" s="64">
        <v>243323</v>
      </c>
      <c r="D13" s="64">
        <v>164894</v>
      </c>
      <c r="E13" s="64">
        <v>7316</v>
      </c>
      <c r="F13" s="64">
        <v>4530</v>
      </c>
      <c r="G13" s="68">
        <f t="shared" si="0"/>
        <v>427792</v>
      </c>
      <c r="H13" s="59">
        <f t="shared" si="1"/>
        <v>10.463524713262753</v>
      </c>
      <c r="I13" s="27"/>
    </row>
    <row r="14" spans="1:9" ht="19.5" customHeight="1" x14ac:dyDescent="0.2">
      <c r="A14" s="55" t="s">
        <v>16</v>
      </c>
      <c r="B14" s="63">
        <v>5083</v>
      </c>
      <c r="C14" s="63">
        <v>44839</v>
      </c>
      <c r="D14" s="63">
        <v>5019</v>
      </c>
      <c r="E14" s="63">
        <v>5382</v>
      </c>
      <c r="F14" s="63">
        <v>1911</v>
      </c>
      <c r="G14" s="65">
        <f t="shared" si="0"/>
        <v>62234</v>
      </c>
      <c r="H14" s="58">
        <f t="shared" si="1"/>
        <v>1.5222047093101183</v>
      </c>
      <c r="I14" s="27"/>
    </row>
    <row r="15" spans="1:9" ht="19.5" customHeight="1" x14ac:dyDescent="0.2">
      <c r="A15" s="57" t="s">
        <v>17</v>
      </c>
      <c r="B15" s="64">
        <v>2276</v>
      </c>
      <c r="C15" s="64">
        <v>10146</v>
      </c>
      <c r="D15" s="64">
        <v>2622</v>
      </c>
      <c r="E15" s="64">
        <v>8646</v>
      </c>
      <c r="F15" s="64">
        <v>1584</v>
      </c>
      <c r="G15" s="68">
        <f t="shared" si="0"/>
        <v>25274</v>
      </c>
      <c r="H15" s="59">
        <f t="shared" si="1"/>
        <v>0.61818622976353654</v>
      </c>
      <c r="I15" s="27"/>
    </row>
    <row r="16" spans="1:9" ht="19.5" customHeight="1" x14ac:dyDescent="0.2">
      <c r="A16" s="55" t="s">
        <v>18</v>
      </c>
      <c r="B16" s="63">
        <v>14661</v>
      </c>
      <c r="C16" s="63">
        <v>82613</v>
      </c>
      <c r="D16" s="63">
        <v>37754</v>
      </c>
      <c r="E16" s="63">
        <v>14171</v>
      </c>
      <c r="F16" s="63">
        <v>18965</v>
      </c>
      <c r="G16" s="65">
        <f t="shared" si="0"/>
        <v>168164</v>
      </c>
      <c r="H16" s="58">
        <f t="shared" si="1"/>
        <v>4.1131862444391611</v>
      </c>
      <c r="I16" s="27"/>
    </row>
    <row r="17" spans="1:9" ht="19.5" customHeight="1" x14ac:dyDescent="0.2">
      <c r="A17" s="57" t="s">
        <v>19</v>
      </c>
      <c r="B17" s="64">
        <v>2381</v>
      </c>
      <c r="C17" s="64">
        <v>716190</v>
      </c>
      <c r="D17" s="64">
        <v>721922</v>
      </c>
      <c r="E17" s="64">
        <v>2422</v>
      </c>
      <c r="F17" s="64">
        <v>711</v>
      </c>
      <c r="G17" s="68">
        <f t="shared" si="0"/>
        <v>1443626</v>
      </c>
      <c r="H17" s="59">
        <f t="shared" si="1"/>
        <v>35.310188894856978</v>
      </c>
      <c r="I17" s="27"/>
    </row>
    <row r="18" spans="1:9" ht="19.5" customHeight="1" x14ac:dyDescent="0.2">
      <c r="A18" s="55" t="s">
        <v>55</v>
      </c>
      <c r="B18" s="63">
        <v>1174</v>
      </c>
      <c r="C18" s="63">
        <v>47089</v>
      </c>
      <c r="D18" s="63">
        <v>6686</v>
      </c>
      <c r="E18" s="63">
        <v>2040</v>
      </c>
      <c r="F18" s="63">
        <v>621</v>
      </c>
      <c r="G18" s="65">
        <f t="shared" si="0"/>
        <v>57610</v>
      </c>
      <c r="H18" s="58">
        <f t="shared" si="1"/>
        <v>1.4091045618690092</v>
      </c>
      <c r="I18" s="27"/>
    </row>
    <row r="19" spans="1:9" ht="19.5" customHeight="1" x14ac:dyDescent="0.2">
      <c r="A19" s="57" t="s">
        <v>21</v>
      </c>
      <c r="B19" s="64">
        <v>12396</v>
      </c>
      <c r="C19" s="64">
        <v>293187</v>
      </c>
      <c r="D19" s="64">
        <v>43903</v>
      </c>
      <c r="E19" s="64">
        <v>27473</v>
      </c>
      <c r="F19" s="64">
        <v>2841</v>
      </c>
      <c r="G19" s="68">
        <f t="shared" si="0"/>
        <v>379800</v>
      </c>
      <c r="H19" s="59">
        <f t="shared" si="1"/>
        <v>9.2896704148212059</v>
      </c>
      <c r="I19" s="27"/>
    </row>
    <row r="20" spans="1:9" ht="19.5" customHeight="1" x14ac:dyDescent="0.2">
      <c r="A20" s="55" t="s">
        <v>56</v>
      </c>
      <c r="B20" s="63">
        <v>1730</v>
      </c>
      <c r="C20" s="63">
        <v>27723</v>
      </c>
      <c r="D20" s="63">
        <v>3395</v>
      </c>
      <c r="E20" s="63">
        <v>3782</v>
      </c>
      <c r="F20" s="63">
        <v>3717</v>
      </c>
      <c r="G20" s="65">
        <f t="shared" si="0"/>
        <v>40347</v>
      </c>
      <c r="H20" s="58">
        <f t="shared" si="1"/>
        <v>0.98686238079723865</v>
      </c>
      <c r="I20" s="27"/>
    </row>
    <row r="21" spans="1:9" ht="19.5" customHeight="1" x14ac:dyDescent="0.2">
      <c r="A21" s="57" t="s">
        <v>57</v>
      </c>
      <c r="B21" s="64">
        <v>12319</v>
      </c>
      <c r="C21" s="64">
        <v>610630</v>
      </c>
      <c r="D21" s="64">
        <v>156478</v>
      </c>
      <c r="E21" s="64">
        <v>23403</v>
      </c>
      <c r="F21" s="64">
        <v>6020</v>
      </c>
      <c r="G21" s="68">
        <f t="shared" si="0"/>
        <v>808850</v>
      </c>
      <c r="H21" s="59">
        <f t="shared" si="1"/>
        <v>19.783965021137792</v>
      </c>
      <c r="I21" s="27"/>
    </row>
    <row r="22" spans="1:9" ht="10.5" customHeight="1" thickBot="1" x14ac:dyDescent="0.25">
      <c r="A22" s="102"/>
      <c r="B22" s="92"/>
      <c r="C22" s="92"/>
      <c r="D22" s="92"/>
      <c r="E22" s="92"/>
      <c r="F22" s="92"/>
      <c r="G22" s="93"/>
      <c r="H22" s="103"/>
      <c r="I22" s="27"/>
    </row>
    <row r="23" spans="1:9" ht="19.5" customHeight="1" x14ac:dyDescent="0.2">
      <c r="A23" s="71" t="s">
        <v>0</v>
      </c>
      <c r="B23" s="72">
        <f>SUM(B6:B21)</f>
        <v>84901</v>
      </c>
      <c r="C23" s="72">
        <f t="shared" ref="C23:F23" si="2">SUM(C6:C21)</f>
        <v>2363605</v>
      </c>
      <c r="D23" s="72">
        <f t="shared" si="2"/>
        <v>1423200</v>
      </c>
      <c r="E23" s="72">
        <f t="shared" si="2"/>
        <v>143498</v>
      </c>
      <c r="F23" s="72">
        <f t="shared" si="2"/>
        <v>73208</v>
      </c>
      <c r="G23" s="72">
        <f t="shared" si="0"/>
        <v>4088412</v>
      </c>
      <c r="H23" s="100">
        <f>+(G23/$G$23)*100</f>
        <v>100</v>
      </c>
    </row>
    <row r="24" spans="1:9" ht="19.5" customHeight="1" thickBot="1" x14ac:dyDescent="0.25">
      <c r="A24" s="81" t="s">
        <v>1</v>
      </c>
      <c r="B24" s="94">
        <f>(+B23/$G$23)*100</f>
        <v>2.0766253498913514</v>
      </c>
      <c r="C24" s="94">
        <f t="shared" ref="C24:G24" si="3">(+C23/$G$23)*100</f>
        <v>57.812299738871722</v>
      </c>
      <c r="D24" s="94">
        <f t="shared" si="3"/>
        <v>34.810581712410588</v>
      </c>
      <c r="E24" s="94">
        <f t="shared" si="3"/>
        <v>3.5098713143391613</v>
      </c>
      <c r="F24" s="94">
        <f t="shared" si="3"/>
        <v>1.79062188448718</v>
      </c>
      <c r="G24" s="94">
        <f t="shared" si="3"/>
        <v>100</v>
      </c>
      <c r="H24" s="101"/>
    </row>
    <row r="25" spans="1:9" ht="19.5" customHeight="1" x14ac:dyDescent="0.2">
      <c r="A25" s="40" t="s">
        <v>59</v>
      </c>
      <c r="B25" s="28"/>
      <c r="C25" s="28"/>
      <c r="D25" s="28"/>
      <c r="E25" s="28"/>
      <c r="F25" s="28"/>
      <c r="G25" s="28"/>
    </row>
    <row r="26" spans="1:9" ht="19.5" customHeight="1" x14ac:dyDescent="0.2">
      <c r="B26" s="29"/>
      <c r="C26" s="29"/>
      <c r="D26" s="29"/>
      <c r="E26" s="29"/>
      <c r="F26" s="29"/>
      <c r="G26" s="30"/>
    </row>
  </sheetData>
  <mergeCells count="2">
    <mergeCell ref="A1:H1"/>
    <mergeCell ref="G2:H2"/>
  </mergeCells>
  <phoneticPr fontId="0" type="noConversion"/>
  <pageMargins left="0.74803149606299213" right="0.74803149606299213" top="1.0270833333333333" bottom="0.98425196850393704" header="0" footer="0"/>
  <pageSetup scale="85" orientation="portrait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view="pageLayout" zoomScale="85" zoomScaleNormal="100" zoomScalePageLayoutView="85" workbookViewId="0">
      <selection activeCell="F11" sqref="F11"/>
    </sheetView>
  </sheetViews>
  <sheetFormatPr defaultColWidth="8.85546875" defaultRowHeight="20.25" customHeight="1" x14ac:dyDescent="0.2"/>
  <cols>
    <col min="1" max="1" width="20.7109375" style="4" customWidth="1"/>
    <col min="2" max="4" width="11" style="4" customWidth="1"/>
    <col min="5" max="5" width="13.28515625" style="4" customWidth="1"/>
    <col min="6" max="6" width="13.85546875" style="4" customWidth="1"/>
    <col min="7" max="7" width="13.42578125" style="4" customWidth="1"/>
    <col min="8" max="8" width="16.5703125" style="4" customWidth="1"/>
    <col min="9" max="9" width="11" style="31" customWidth="1"/>
    <col min="10" max="257" width="11" style="4" customWidth="1"/>
    <col min="258" max="16384" width="8.85546875" style="4"/>
  </cols>
  <sheetData>
    <row r="1" spans="1:12" ht="20.25" customHeight="1" x14ac:dyDescent="0.2">
      <c r="A1" s="26" t="s">
        <v>65</v>
      </c>
      <c r="B1" s="7"/>
      <c r="C1" s="7"/>
      <c r="D1" s="7"/>
      <c r="E1" s="7"/>
      <c r="F1" s="7"/>
      <c r="G1" s="7"/>
      <c r="H1" s="7"/>
      <c r="I1" s="34"/>
      <c r="J1" s="7"/>
    </row>
    <row r="2" spans="1:12" ht="14.25" customHeight="1" thickBot="1" x14ac:dyDescent="0.25">
      <c r="A2" s="49"/>
      <c r="B2" s="49"/>
      <c r="C2" s="49"/>
      <c r="D2" s="49"/>
      <c r="E2" s="49"/>
      <c r="F2" s="49"/>
      <c r="G2" s="49"/>
      <c r="H2" s="49"/>
      <c r="I2" s="107"/>
    </row>
    <row r="3" spans="1:12" ht="36.75" customHeight="1" thickBot="1" x14ac:dyDescent="0.25">
      <c r="A3" s="108" t="s">
        <v>2</v>
      </c>
      <c r="B3" s="108" t="s">
        <v>3</v>
      </c>
      <c r="C3" s="108" t="s">
        <v>4</v>
      </c>
      <c r="D3" s="108" t="s">
        <v>5</v>
      </c>
      <c r="E3" s="108" t="s">
        <v>6</v>
      </c>
      <c r="F3" s="108" t="s">
        <v>7</v>
      </c>
      <c r="G3" s="108" t="s">
        <v>8</v>
      </c>
      <c r="H3" s="108" t="s">
        <v>66</v>
      </c>
      <c r="I3" s="108" t="s">
        <v>0</v>
      </c>
      <c r="J3" s="7"/>
    </row>
    <row r="4" spans="1:12" ht="8.25" customHeight="1" thickBot="1" x14ac:dyDescent="0.25">
      <c r="A4" s="98"/>
      <c r="B4" s="98"/>
      <c r="C4" s="98"/>
      <c r="D4" s="98"/>
      <c r="E4" s="98"/>
      <c r="F4" s="98"/>
      <c r="G4" s="98"/>
      <c r="H4" s="98"/>
      <c r="I4" s="98"/>
      <c r="J4" s="7"/>
    </row>
    <row r="5" spans="1:12" ht="20.25" customHeight="1" x14ac:dyDescent="0.2">
      <c r="A5" s="135" t="s">
        <v>9</v>
      </c>
      <c r="B5" s="135"/>
      <c r="C5" s="22"/>
      <c r="D5" s="22"/>
      <c r="E5" s="22"/>
      <c r="F5" s="22"/>
      <c r="G5" s="22"/>
      <c r="H5" s="22"/>
      <c r="I5" s="36"/>
      <c r="J5" s="7"/>
      <c r="K5" s="32"/>
    </row>
    <row r="6" spans="1:12" ht="20.25" customHeight="1" x14ac:dyDescent="0.2">
      <c r="A6" s="55" t="s">
        <v>10</v>
      </c>
      <c r="B6" s="112">
        <v>3</v>
      </c>
      <c r="C6" s="112">
        <v>2.2999999999999998</v>
      </c>
      <c r="D6" s="112">
        <v>2</v>
      </c>
      <c r="E6" s="112">
        <v>2.4</v>
      </c>
      <c r="F6" s="112">
        <v>2.2000000000000002</v>
      </c>
      <c r="G6" s="112">
        <v>2</v>
      </c>
      <c r="H6" s="112">
        <v>2.6</v>
      </c>
      <c r="I6" s="117">
        <v>2.7</v>
      </c>
      <c r="J6" s="7"/>
    </row>
    <row r="7" spans="1:12" ht="20.25" customHeight="1" x14ac:dyDescent="0.2">
      <c r="A7" s="57" t="s">
        <v>11</v>
      </c>
      <c r="B7" s="113">
        <v>2.5</v>
      </c>
      <c r="C7" s="113">
        <v>1.9</v>
      </c>
      <c r="D7" s="113">
        <v>3</v>
      </c>
      <c r="E7" s="118">
        <v>1.7</v>
      </c>
      <c r="F7" s="113">
        <v>2</v>
      </c>
      <c r="G7" s="113">
        <v>1.9</v>
      </c>
      <c r="H7" s="113">
        <v>11.3</v>
      </c>
      <c r="I7" s="69">
        <v>2.4</v>
      </c>
      <c r="J7" s="7"/>
    </row>
    <row r="8" spans="1:12" ht="20.25" customHeight="1" x14ac:dyDescent="0.2">
      <c r="A8" s="55"/>
      <c r="B8" s="112"/>
      <c r="C8" s="112"/>
      <c r="D8" s="112"/>
      <c r="E8" s="112"/>
      <c r="F8" s="112"/>
      <c r="G8" s="112"/>
      <c r="H8" s="112"/>
      <c r="I8" s="117"/>
      <c r="J8" s="7"/>
      <c r="L8" s="15"/>
    </row>
    <row r="9" spans="1:12" ht="20.25" customHeight="1" x14ac:dyDescent="0.2">
      <c r="A9" s="56" t="s">
        <v>12</v>
      </c>
      <c r="B9" s="113"/>
      <c r="C9" s="113"/>
      <c r="D9" s="113"/>
      <c r="E9" s="113"/>
      <c r="F9" s="113"/>
      <c r="G9" s="113"/>
      <c r="H9" s="113"/>
      <c r="I9" s="69"/>
      <c r="J9" s="7"/>
    </row>
    <row r="10" spans="1:12" ht="20.25" customHeight="1" x14ac:dyDescent="0.2">
      <c r="A10" s="55" t="s">
        <v>13</v>
      </c>
      <c r="B10" s="112">
        <v>1.8</v>
      </c>
      <c r="C10" s="112">
        <v>3.1</v>
      </c>
      <c r="D10" s="119">
        <v>1</v>
      </c>
      <c r="E10" s="119">
        <v>1.8</v>
      </c>
      <c r="F10" s="119" t="s">
        <v>36</v>
      </c>
      <c r="G10" s="112">
        <v>2</v>
      </c>
      <c r="H10" s="112" t="s">
        <v>36</v>
      </c>
      <c r="I10" s="117">
        <v>1.8</v>
      </c>
      <c r="J10" s="7"/>
    </row>
    <row r="11" spans="1:12" ht="20.25" customHeight="1" x14ac:dyDescent="0.2">
      <c r="A11" s="57" t="s">
        <v>14</v>
      </c>
      <c r="B11" s="113">
        <v>5.5</v>
      </c>
      <c r="C11" s="113">
        <v>1.9</v>
      </c>
      <c r="D11" s="113">
        <v>1.7</v>
      </c>
      <c r="E11" s="113">
        <v>3.2</v>
      </c>
      <c r="F11" s="113">
        <v>2.8</v>
      </c>
      <c r="G11" s="113">
        <v>2</v>
      </c>
      <c r="H11" s="113">
        <v>1.9</v>
      </c>
      <c r="I11" s="69">
        <v>5.3</v>
      </c>
      <c r="J11" s="35"/>
    </row>
    <row r="12" spans="1:12" ht="20.25" customHeight="1" x14ac:dyDescent="0.2">
      <c r="A12" s="55" t="s">
        <v>37</v>
      </c>
      <c r="B12" s="112">
        <v>4.3</v>
      </c>
      <c r="C12" s="112">
        <v>2.1</v>
      </c>
      <c r="D12" s="119">
        <v>1.1000000000000001</v>
      </c>
      <c r="E12" s="112">
        <v>2.9</v>
      </c>
      <c r="F12" s="112">
        <v>3.6</v>
      </c>
      <c r="G12" s="112">
        <v>1.8</v>
      </c>
      <c r="H12" s="112">
        <v>1</v>
      </c>
      <c r="I12" s="117">
        <v>4.0999999999999996</v>
      </c>
      <c r="J12" s="7"/>
    </row>
    <row r="13" spans="1:12" ht="20.25" customHeight="1" x14ac:dyDescent="0.2">
      <c r="A13" s="57" t="s">
        <v>15</v>
      </c>
      <c r="B13" s="113">
        <v>4.9000000000000004</v>
      </c>
      <c r="C13" s="113">
        <v>2.4</v>
      </c>
      <c r="D13" s="113">
        <v>1.5</v>
      </c>
      <c r="E13" s="113">
        <v>3.2</v>
      </c>
      <c r="F13" s="113">
        <v>2.9</v>
      </c>
      <c r="G13" s="113">
        <v>2.4</v>
      </c>
      <c r="H13" s="113">
        <v>2.5</v>
      </c>
      <c r="I13" s="69">
        <v>4.8</v>
      </c>
      <c r="J13" s="7"/>
    </row>
    <row r="14" spans="1:12" ht="20.25" customHeight="1" x14ac:dyDescent="0.2">
      <c r="A14" s="55" t="s">
        <v>16</v>
      </c>
      <c r="B14" s="112">
        <v>4.2</v>
      </c>
      <c r="C14" s="112">
        <v>2.2999999999999998</v>
      </c>
      <c r="D14" s="112">
        <v>3.9</v>
      </c>
      <c r="E14" s="112">
        <v>2.9</v>
      </c>
      <c r="F14" s="112">
        <v>1.9</v>
      </c>
      <c r="G14" s="112">
        <v>2.1</v>
      </c>
      <c r="H14" s="112">
        <v>7.5</v>
      </c>
      <c r="I14" s="117">
        <v>4</v>
      </c>
      <c r="J14" s="7"/>
    </row>
    <row r="15" spans="1:12" ht="20.25" customHeight="1" x14ac:dyDescent="0.2">
      <c r="A15" s="57" t="s">
        <v>17</v>
      </c>
      <c r="B15" s="113">
        <v>2.5</v>
      </c>
      <c r="C15" s="113">
        <v>3.6</v>
      </c>
      <c r="D15" s="113">
        <v>3</v>
      </c>
      <c r="E15" s="113">
        <v>4</v>
      </c>
      <c r="F15" s="113">
        <v>3</v>
      </c>
      <c r="G15" s="113">
        <v>2.5</v>
      </c>
      <c r="H15" s="113">
        <v>2.2999999999999998</v>
      </c>
      <c r="I15" s="69">
        <v>2.6</v>
      </c>
      <c r="J15" s="7"/>
    </row>
    <row r="16" spans="1:12" ht="20.25" customHeight="1" x14ac:dyDescent="0.2">
      <c r="A16" s="55" t="s">
        <v>18</v>
      </c>
      <c r="B16" s="112">
        <v>4.3</v>
      </c>
      <c r="C16" s="112">
        <v>1.8</v>
      </c>
      <c r="D16" s="112">
        <v>1.4</v>
      </c>
      <c r="E16" s="112">
        <v>1.9</v>
      </c>
      <c r="F16" s="112">
        <v>2.2999999999999998</v>
      </c>
      <c r="G16" s="112">
        <v>1.9</v>
      </c>
      <c r="H16" s="112">
        <v>1.7</v>
      </c>
      <c r="I16" s="117">
        <v>3.5</v>
      </c>
      <c r="J16" s="7"/>
    </row>
    <row r="17" spans="1:10" ht="20.25" customHeight="1" x14ac:dyDescent="0.2">
      <c r="A17" s="57" t="s">
        <v>19</v>
      </c>
      <c r="B17" s="113">
        <v>5.6</v>
      </c>
      <c r="C17" s="113">
        <v>3.3</v>
      </c>
      <c r="D17" s="113">
        <v>3.8</v>
      </c>
      <c r="E17" s="113">
        <v>2.9</v>
      </c>
      <c r="F17" s="113">
        <v>1.9</v>
      </c>
      <c r="G17" s="113">
        <v>4</v>
      </c>
      <c r="H17" s="113" t="s">
        <v>36</v>
      </c>
      <c r="I17" s="69">
        <v>5.6</v>
      </c>
      <c r="J17" s="7"/>
    </row>
    <row r="18" spans="1:10" ht="20.25" customHeight="1" x14ac:dyDescent="0.2">
      <c r="A18" s="55" t="s">
        <v>20</v>
      </c>
      <c r="B18" s="112">
        <v>4.3</v>
      </c>
      <c r="C18" s="112">
        <v>2.6</v>
      </c>
      <c r="D18" s="112">
        <v>1.7</v>
      </c>
      <c r="E18" s="112">
        <v>4.0999999999999996</v>
      </c>
      <c r="F18" s="112">
        <v>4.2</v>
      </c>
      <c r="G18" s="112">
        <v>2.6</v>
      </c>
      <c r="H18" s="112" t="s">
        <v>36</v>
      </c>
      <c r="I18" s="117">
        <v>4.2</v>
      </c>
      <c r="J18" s="7"/>
    </row>
    <row r="19" spans="1:10" ht="20.25" customHeight="1" x14ac:dyDescent="0.2">
      <c r="A19" s="57" t="s">
        <v>21</v>
      </c>
      <c r="B19" s="113">
        <v>4.0999999999999996</v>
      </c>
      <c r="C19" s="113">
        <v>2.6</v>
      </c>
      <c r="D19" s="113">
        <v>1.6</v>
      </c>
      <c r="E19" s="113">
        <v>3</v>
      </c>
      <c r="F19" s="113">
        <v>2.1</v>
      </c>
      <c r="G19" s="113">
        <v>3.3</v>
      </c>
      <c r="H19" s="113">
        <v>10.6</v>
      </c>
      <c r="I19" s="69">
        <v>4.0999999999999996</v>
      </c>
      <c r="J19" s="7"/>
    </row>
    <row r="20" spans="1:10" ht="20.25" customHeight="1" x14ac:dyDescent="0.2">
      <c r="A20" s="55" t="s">
        <v>22</v>
      </c>
      <c r="B20" s="112">
        <v>4.8</v>
      </c>
      <c r="C20" s="112">
        <v>8.5</v>
      </c>
      <c r="D20" s="112">
        <v>8.6999999999999993</v>
      </c>
      <c r="E20" s="112">
        <v>3.2</v>
      </c>
      <c r="F20" s="112">
        <v>2.2000000000000002</v>
      </c>
      <c r="G20" s="112">
        <v>2.2000000000000002</v>
      </c>
      <c r="H20" s="112">
        <v>1</v>
      </c>
      <c r="I20" s="117">
        <v>4.7</v>
      </c>
      <c r="J20" s="7"/>
    </row>
    <row r="21" spans="1:10" ht="20.25" customHeight="1" x14ac:dyDescent="0.2">
      <c r="A21" s="57" t="s">
        <v>23</v>
      </c>
      <c r="B21" s="113">
        <v>4.9000000000000004</v>
      </c>
      <c r="C21" s="113">
        <v>5.8</v>
      </c>
      <c r="D21" s="113">
        <v>1.7</v>
      </c>
      <c r="E21" s="113">
        <v>2.2999999999999998</v>
      </c>
      <c r="F21" s="113">
        <v>2.7</v>
      </c>
      <c r="G21" s="113">
        <v>2.7</v>
      </c>
      <c r="H21" s="113">
        <v>10.4</v>
      </c>
      <c r="I21" s="69">
        <v>4.9000000000000004</v>
      </c>
      <c r="J21" s="7"/>
    </row>
    <row r="22" spans="1:10" s="84" customFormat="1" ht="7.5" customHeight="1" thickBot="1" x14ac:dyDescent="0.25">
      <c r="A22" s="114"/>
      <c r="B22" s="115"/>
      <c r="C22" s="115"/>
      <c r="D22" s="115"/>
      <c r="E22" s="115"/>
      <c r="F22" s="115"/>
      <c r="G22" s="115"/>
      <c r="H22" s="115"/>
      <c r="I22" s="120"/>
      <c r="J22" s="110"/>
    </row>
    <row r="23" spans="1:10" s="3" customFormat="1" ht="20.25" customHeight="1" thickBot="1" x14ac:dyDescent="0.25">
      <c r="A23" s="111" t="s">
        <v>0</v>
      </c>
      <c r="B23" s="116">
        <v>4.9000000000000004</v>
      </c>
      <c r="C23" s="116">
        <v>2.5</v>
      </c>
      <c r="D23" s="116">
        <v>1.9</v>
      </c>
      <c r="E23" s="116">
        <v>2.5</v>
      </c>
      <c r="F23" s="116">
        <v>2.6</v>
      </c>
      <c r="G23" s="116">
        <v>2.1</v>
      </c>
      <c r="H23" s="116">
        <v>3.4</v>
      </c>
      <c r="I23" s="116">
        <v>4.8</v>
      </c>
      <c r="J23" s="26"/>
    </row>
    <row r="24" spans="1:10" ht="20.25" customHeight="1" x14ac:dyDescent="0.2">
      <c r="A24" s="40" t="s">
        <v>59</v>
      </c>
      <c r="B24" s="7"/>
      <c r="C24" s="7"/>
      <c r="D24" s="7"/>
      <c r="E24" s="7"/>
      <c r="F24" s="7"/>
      <c r="G24" s="7"/>
      <c r="H24" s="7"/>
      <c r="I24" s="109"/>
      <c r="J24" s="7"/>
    </row>
    <row r="25" spans="1:10" ht="20.25" customHeight="1" x14ac:dyDescent="0.2">
      <c r="A25" s="7"/>
      <c r="B25" s="7"/>
      <c r="C25" s="7"/>
      <c r="D25" s="7"/>
      <c r="E25" s="7"/>
      <c r="F25" s="7"/>
      <c r="G25" s="7"/>
      <c r="H25" s="7"/>
      <c r="I25" s="34"/>
      <c r="J25" s="7"/>
    </row>
    <row r="32" spans="1:10" ht="20.25" customHeight="1" x14ac:dyDescent="0.2">
      <c r="A32" s="6"/>
      <c r="B32" s="7"/>
    </row>
    <row r="33" spans="1:2" ht="20.25" customHeight="1" x14ac:dyDescent="0.2">
      <c r="A33" s="2"/>
      <c r="B33" s="33"/>
    </row>
    <row r="34" spans="1:2" ht="20.25" customHeight="1" x14ac:dyDescent="0.2">
      <c r="A34" s="2"/>
      <c r="B34" s="33"/>
    </row>
    <row r="35" spans="1:2" ht="20.25" customHeight="1" x14ac:dyDescent="0.2">
      <c r="A35" s="2"/>
      <c r="B35" s="33"/>
    </row>
    <row r="36" spans="1:2" ht="20.25" customHeight="1" x14ac:dyDescent="0.2">
      <c r="A36" s="2"/>
      <c r="B36" s="33"/>
    </row>
    <row r="37" spans="1:2" ht="20.25" customHeight="1" x14ac:dyDescent="0.2">
      <c r="A37" s="2"/>
      <c r="B37" s="33"/>
    </row>
    <row r="38" spans="1:2" ht="20.25" customHeight="1" x14ac:dyDescent="0.2">
      <c r="A38" s="2"/>
      <c r="B38" s="33"/>
    </row>
    <row r="39" spans="1:2" ht="20.25" customHeight="1" x14ac:dyDescent="0.2">
      <c r="A39" s="2"/>
      <c r="B39" s="33"/>
    </row>
    <row r="40" spans="1:2" ht="20.25" customHeight="1" x14ac:dyDescent="0.2">
      <c r="A40" s="2"/>
      <c r="B40" s="33"/>
    </row>
    <row r="41" spans="1:2" ht="20.25" customHeight="1" x14ac:dyDescent="0.2">
      <c r="A41" s="2"/>
      <c r="B41" s="33"/>
    </row>
    <row r="42" spans="1:2" ht="20.25" customHeight="1" x14ac:dyDescent="0.2">
      <c r="A42" s="2"/>
      <c r="B42" s="33"/>
    </row>
    <row r="43" spans="1:2" ht="20.25" customHeight="1" x14ac:dyDescent="0.2">
      <c r="A43" s="2"/>
      <c r="B43" s="33"/>
    </row>
    <row r="44" spans="1:2" ht="20.25" customHeight="1" x14ac:dyDescent="0.2">
      <c r="A44" s="2"/>
      <c r="B44" s="33"/>
    </row>
    <row r="45" spans="1:2" ht="20.25" customHeight="1" x14ac:dyDescent="0.2">
      <c r="A45" s="2"/>
      <c r="B45" s="33"/>
    </row>
    <row r="46" spans="1:2" ht="20.25" customHeight="1" x14ac:dyDescent="0.2">
      <c r="A46" s="2"/>
      <c r="B46" s="33"/>
    </row>
  </sheetData>
  <mergeCells count="1">
    <mergeCell ref="A5:B5"/>
  </mergeCells>
  <phoneticPr fontId="2" type="noConversion"/>
  <pageMargins left="0.74803149606299213" right="0.74803149606299213" top="0.98425196850393704" bottom="0.98425196850393704" header="0" footer="0"/>
  <pageSetup scale="69" orientation="portrait" r:id="rId1"/>
  <headerFooter alignWithMargins="0">
    <oddHeader>&amp;C&amp;G</oddHeader>
  </headerFooter>
  <colBreaks count="1" manualBreakCount="1">
    <brk id="9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tabSelected="1" view="pageLayout" zoomScaleNormal="100" workbookViewId="0">
      <selection activeCell="D4" sqref="D4"/>
    </sheetView>
  </sheetViews>
  <sheetFormatPr defaultRowHeight="20.25" customHeight="1" x14ac:dyDescent="0.2"/>
  <cols>
    <col min="1" max="4" width="10.42578125" style="38" customWidth="1"/>
    <col min="5" max="5" width="13.28515625" style="38" customWidth="1"/>
    <col min="6" max="6" width="13" style="38" customWidth="1"/>
    <col min="7" max="7" width="12.85546875" style="38" customWidth="1"/>
    <col min="8" max="8" width="15.5703125" style="38" customWidth="1"/>
    <col min="9" max="9" width="10.42578125" style="37" customWidth="1"/>
    <col min="10" max="256" width="10.42578125" style="38" customWidth="1"/>
    <col min="257" max="16384" width="9.140625" style="38"/>
  </cols>
  <sheetData>
    <row r="1" spans="1:9" ht="20.25" customHeight="1" x14ac:dyDescent="0.2">
      <c r="A1" s="37" t="s">
        <v>67</v>
      </c>
    </row>
    <row r="2" spans="1:9" ht="14.25" customHeight="1" thickBot="1" x14ac:dyDescent="0.25">
      <c r="A2" s="128"/>
      <c r="B2" s="128"/>
      <c r="C2" s="128"/>
      <c r="D2" s="128"/>
      <c r="E2" s="128"/>
      <c r="F2" s="128"/>
      <c r="G2" s="128"/>
      <c r="H2" s="128"/>
      <c r="I2" s="129"/>
    </row>
    <row r="3" spans="1:9" ht="42" customHeight="1" thickBot="1" x14ac:dyDescent="0.25">
      <c r="A3" s="60" t="s">
        <v>31</v>
      </c>
      <c r="B3" s="61" t="s">
        <v>3</v>
      </c>
      <c r="C3" s="61" t="s">
        <v>4</v>
      </c>
      <c r="D3" s="61" t="s">
        <v>5</v>
      </c>
      <c r="E3" s="61" t="s">
        <v>6</v>
      </c>
      <c r="F3" s="61" t="s">
        <v>7</v>
      </c>
      <c r="G3" s="61" t="s">
        <v>8</v>
      </c>
      <c r="H3" s="61" t="s">
        <v>68</v>
      </c>
      <c r="I3" s="60" t="s">
        <v>0</v>
      </c>
    </row>
    <row r="4" spans="1:9" ht="20.25" customHeight="1" x14ac:dyDescent="0.2">
      <c r="A4" s="121" t="s">
        <v>32</v>
      </c>
      <c r="B4" s="70">
        <v>8</v>
      </c>
      <c r="C4" s="70">
        <v>10</v>
      </c>
      <c r="D4" s="70">
        <v>16</v>
      </c>
      <c r="E4" s="70" t="s">
        <v>36</v>
      </c>
      <c r="F4" s="70">
        <v>99</v>
      </c>
      <c r="G4" s="70">
        <v>10</v>
      </c>
      <c r="H4" s="70" t="s">
        <v>36</v>
      </c>
      <c r="I4" s="123">
        <v>10</v>
      </c>
    </row>
    <row r="5" spans="1:9" ht="20.25" customHeight="1" x14ac:dyDescent="0.2">
      <c r="A5" s="122" t="s">
        <v>33</v>
      </c>
      <c r="B5" s="67">
        <v>20</v>
      </c>
      <c r="C5" s="67">
        <v>18</v>
      </c>
      <c r="D5" s="67" t="s">
        <v>36</v>
      </c>
      <c r="E5" s="67">
        <v>7</v>
      </c>
      <c r="F5" s="67" t="s">
        <v>36</v>
      </c>
      <c r="G5" s="67">
        <v>17</v>
      </c>
      <c r="H5" s="67">
        <v>13</v>
      </c>
      <c r="I5" s="124">
        <v>17</v>
      </c>
    </row>
    <row r="6" spans="1:9" ht="20.25" customHeight="1" x14ac:dyDescent="0.2">
      <c r="A6" s="121" t="s">
        <v>34</v>
      </c>
      <c r="B6" s="70" t="s">
        <v>36</v>
      </c>
      <c r="C6" s="70">
        <v>13</v>
      </c>
      <c r="D6" s="70" t="s">
        <v>36</v>
      </c>
      <c r="E6" s="70">
        <v>14</v>
      </c>
      <c r="F6" s="70" t="s">
        <v>36</v>
      </c>
      <c r="G6" s="70">
        <v>8</v>
      </c>
      <c r="H6" s="70" t="s">
        <v>36</v>
      </c>
      <c r="I6" s="123">
        <v>12</v>
      </c>
    </row>
    <row r="7" spans="1:9" ht="20.25" customHeight="1" x14ac:dyDescent="0.2">
      <c r="A7" s="122" t="s">
        <v>25</v>
      </c>
      <c r="B7" s="67">
        <v>56</v>
      </c>
      <c r="C7" s="67">
        <v>18</v>
      </c>
      <c r="D7" s="67" t="s">
        <v>36</v>
      </c>
      <c r="E7" s="67">
        <v>12</v>
      </c>
      <c r="F7" s="67" t="s">
        <v>36</v>
      </c>
      <c r="G7" s="67">
        <v>28</v>
      </c>
      <c r="H7" s="67" t="s">
        <v>36</v>
      </c>
      <c r="I7" s="124">
        <v>56</v>
      </c>
    </row>
    <row r="8" spans="1:9" ht="20.25" customHeight="1" x14ac:dyDescent="0.2">
      <c r="A8" s="121" t="s">
        <v>26</v>
      </c>
      <c r="B8" s="70">
        <v>84</v>
      </c>
      <c r="C8" s="70">
        <v>17</v>
      </c>
      <c r="D8" s="70" t="s">
        <v>36</v>
      </c>
      <c r="E8" s="70">
        <v>6</v>
      </c>
      <c r="F8" s="70" t="s">
        <v>36</v>
      </c>
      <c r="G8" s="70">
        <v>16</v>
      </c>
      <c r="H8" s="70" t="s">
        <v>36</v>
      </c>
      <c r="I8" s="123">
        <v>83</v>
      </c>
    </row>
    <row r="9" spans="1:9" ht="20.25" customHeight="1" x14ac:dyDescent="0.2">
      <c r="A9" s="122" t="s">
        <v>28</v>
      </c>
      <c r="B9" s="67" t="s">
        <v>36</v>
      </c>
      <c r="C9" s="67">
        <v>20</v>
      </c>
      <c r="D9" s="67" t="s">
        <v>36</v>
      </c>
      <c r="E9" s="67">
        <v>9</v>
      </c>
      <c r="F9" s="67" t="s">
        <v>36</v>
      </c>
      <c r="G9" s="67">
        <v>28</v>
      </c>
      <c r="H9" s="67">
        <v>10</v>
      </c>
      <c r="I9" s="124">
        <v>17</v>
      </c>
    </row>
    <row r="10" spans="1:9" ht="20.25" customHeight="1" x14ac:dyDescent="0.2">
      <c r="A10" s="121" t="s">
        <v>27</v>
      </c>
      <c r="B10" s="70">
        <v>24</v>
      </c>
      <c r="C10" s="70">
        <v>11</v>
      </c>
      <c r="D10" s="70">
        <v>19</v>
      </c>
      <c r="E10" s="70">
        <v>29</v>
      </c>
      <c r="F10" s="70" t="s">
        <v>36</v>
      </c>
      <c r="G10" s="70">
        <v>10</v>
      </c>
      <c r="H10" s="70" t="s">
        <v>36</v>
      </c>
      <c r="I10" s="123">
        <v>23</v>
      </c>
    </row>
    <row r="11" spans="1:9" ht="20.25" customHeight="1" x14ac:dyDescent="0.2">
      <c r="A11" s="122" t="s">
        <v>29</v>
      </c>
      <c r="B11" s="67">
        <v>9</v>
      </c>
      <c r="C11" s="67">
        <v>10</v>
      </c>
      <c r="D11" s="67">
        <v>20</v>
      </c>
      <c r="E11" s="67" t="s">
        <v>36</v>
      </c>
      <c r="F11" s="67">
        <v>24</v>
      </c>
      <c r="G11" s="67">
        <v>5</v>
      </c>
      <c r="H11" s="67">
        <v>6</v>
      </c>
      <c r="I11" s="124">
        <v>9</v>
      </c>
    </row>
    <row r="12" spans="1:9" ht="20.25" customHeight="1" thickBot="1" x14ac:dyDescent="0.25">
      <c r="A12" s="130" t="s">
        <v>30</v>
      </c>
      <c r="B12" s="131">
        <v>2</v>
      </c>
      <c r="C12" s="131">
        <v>12</v>
      </c>
      <c r="D12" s="131" t="s">
        <v>36</v>
      </c>
      <c r="E12" s="131" t="s">
        <v>36</v>
      </c>
      <c r="F12" s="131" t="s">
        <v>36</v>
      </c>
      <c r="G12" s="131">
        <v>6</v>
      </c>
      <c r="H12" s="131" t="s">
        <v>36</v>
      </c>
      <c r="I12" s="132">
        <v>8</v>
      </c>
    </row>
    <row r="13" spans="1:9" s="37" customFormat="1" ht="20.25" customHeight="1" thickBot="1" x14ac:dyDescent="0.25">
      <c r="A13" s="125" t="s">
        <v>0</v>
      </c>
      <c r="B13" s="126">
        <v>58</v>
      </c>
      <c r="C13" s="126">
        <v>12</v>
      </c>
      <c r="D13" s="126">
        <v>18</v>
      </c>
      <c r="E13" s="126">
        <v>13</v>
      </c>
      <c r="F13" s="126">
        <v>47</v>
      </c>
      <c r="G13" s="126">
        <v>13</v>
      </c>
      <c r="H13" s="126">
        <v>11</v>
      </c>
      <c r="I13" s="127">
        <v>52</v>
      </c>
    </row>
    <row r="14" spans="1:9" s="37" customFormat="1" ht="20.25" customHeight="1" x14ac:dyDescent="0.2">
      <c r="A14" s="40" t="s">
        <v>59</v>
      </c>
    </row>
  </sheetData>
  <phoneticPr fontId="2" type="noConversion"/>
  <pageMargins left="0.74803149606299213" right="0.74803149606299213" top="0.98425196850393704" bottom="0.98425196850393704" header="0" footer="0"/>
  <pageSetup scale="78" orientation="portrait" r:id="rId1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6</vt:i4>
      </vt:variant>
      <vt:variant>
        <vt:lpstr>Intervalos com nome</vt:lpstr>
      </vt:variant>
      <vt:variant>
        <vt:i4>1</vt:i4>
      </vt:variant>
    </vt:vector>
  </HeadingPairs>
  <TitlesOfParts>
    <vt:vector size="7" baseType="lpstr">
      <vt:lpstr>Quadro 2</vt:lpstr>
      <vt:lpstr>Quadro 3</vt:lpstr>
      <vt:lpstr>Quadro 4</vt:lpstr>
      <vt:lpstr>Quadro 5</vt:lpstr>
      <vt:lpstr>Estadia</vt:lpstr>
      <vt:lpstr>T-OCama</vt:lpstr>
      <vt:lpstr>Estadia!Área_de_Impressão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Cruz</dc:creator>
  <cp:lastModifiedBy>INECV - Rosangela Gisele Garcia Silva</cp:lastModifiedBy>
  <cp:lastPrinted>2013-02-18T11:22:53Z</cp:lastPrinted>
  <dcterms:created xsi:type="dcterms:W3CDTF">2002-10-17T10:00:54Z</dcterms:created>
  <dcterms:modified xsi:type="dcterms:W3CDTF">2023-06-06T13:02:16Z</dcterms:modified>
</cp:coreProperties>
</file>